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13935" windowHeight="11760" activeTab="0"/>
  </bookViews>
  <sheets>
    <sheet name="buh mal" sheetId="1" r:id="rId1"/>
  </sheets>
  <definedNames/>
  <calcPr fullCalcOnLoad="1"/>
</workbook>
</file>

<file path=xl/sharedStrings.xml><?xml version="1.0" encoding="utf-8"?>
<sst xmlns="http://schemas.openxmlformats.org/spreadsheetml/2006/main" count="352" uniqueCount="57">
  <si>
    <t>Сумын нэр</t>
  </si>
  <si>
    <t>Бүгд</t>
  </si>
  <si>
    <t>үүнээс</t>
  </si>
  <si>
    <t>тэмээ</t>
  </si>
  <si>
    <t>адуу</t>
  </si>
  <si>
    <t>үхэр</t>
  </si>
  <si>
    <t>хонь</t>
  </si>
  <si>
    <t>ямаа</t>
  </si>
  <si>
    <t>Баруунтуруун</t>
  </si>
  <si>
    <t>Бөхмөрөн</t>
  </si>
  <si>
    <t>Давст</t>
  </si>
  <si>
    <t>Завхан</t>
  </si>
  <si>
    <t>Зүүнговь</t>
  </si>
  <si>
    <t>Зүүнхангай</t>
  </si>
  <si>
    <t>Малчин</t>
  </si>
  <si>
    <t>Наранбулаг</t>
  </si>
  <si>
    <t>Өлгий</t>
  </si>
  <si>
    <t>Өмнөговь</t>
  </si>
  <si>
    <t>Өндөрхангай</t>
  </si>
  <si>
    <t>Сагил</t>
  </si>
  <si>
    <t>Тариалан</t>
  </si>
  <si>
    <t>Түргэн</t>
  </si>
  <si>
    <t>Тэс</t>
  </si>
  <si>
    <t>Ховд</t>
  </si>
  <si>
    <t>Хяргас</t>
  </si>
  <si>
    <t>Цагаанхайрхан</t>
  </si>
  <si>
    <t>Улаангом</t>
  </si>
  <si>
    <t>Дүн</t>
  </si>
  <si>
    <t>ТЭМЭЭ</t>
  </si>
  <si>
    <t>Баруун бүс</t>
  </si>
  <si>
    <t>Хойд бүс</t>
  </si>
  <si>
    <t>Өмнөд бүс</t>
  </si>
  <si>
    <t>Зүүн бүс</t>
  </si>
  <si>
    <t>Төвийн бүс</t>
  </si>
  <si>
    <t>АДУУ</t>
  </si>
  <si>
    <t>ҮХЭР</t>
  </si>
  <si>
    <t>ХОНЬ</t>
  </si>
  <si>
    <t>ЯМАА</t>
  </si>
  <si>
    <t>Үүнээс</t>
  </si>
  <si>
    <t>Ботго</t>
  </si>
  <si>
    <t>Унага</t>
  </si>
  <si>
    <t>Тугал</t>
  </si>
  <si>
    <t>Хурга</t>
  </si>
  <si>
    <t>Ишиг</t>
  </si>
  <si>
    <t>Бойжуулсан төл</t>
  </si>
  <si>
    <t>Нийт</t>
  </si>
  <si>
    <t>толгой</t>
  </si>
  <si>
    <t>зөрүү</t>
  </si>
  <si>
    <t xml:space="preserve">Бодод шилжүүлсэн </t>
  </si>
  <si>
    <t>өрх</t>
  </si>
  <si>
    <t>малчин</t>
  </si>
  <si>
    <r>
      <t xml:space="preserve">2019 оны бүх мал, </t>
    </r>
    <r>
      <rPr>
        <sz val="12"/>
        <rFont val="Arial"/>
        <family val="2"/>
      </rPr>
      <t>төрөл, сум, бүсээр</t>
    </r>
  </si>
  <si>
    <r>
      <t xml:space="preserve">Малын тоо, </t>
    </r>
    <r>
      <rPr>
        <sz val="12"/>
        <rFont val="Arial"/>
        <family val="2"/>
      </rPr>
      <t>бүгд, сум, бүсээр</t>
    </r>
  </si>
  <si>
    <r>
      <t xml:space="preserve">Малын тоо, </t>
    </r>
    <r>
      <rPr>
        <sz val="12"/>
        <rFont val="Arial"/>
        <family val="2"/>
      </rPr>
      <t>сум, бүсээр</t>
    </r>
  </si>
  <si>
    <r>
      <t xml:space="preserve">Малчин өрхийн тоо, </t>
    </r>
    <r>
      <rPr>
        <sz val="12"/>
        <rFont val="Arial"/>
        <family val="2"/>
      </rPr>
      <t>сумаар</t>
    </r>
  </si>
  <si>
    <r>
      <t xml:space="preserve">                 Малчдын тоо, </t>
    </r>
    <r>
      <rPr>
        <sz val="12"/>
        <rFont val="Arial"/>
        <family val="2"/>
      </rPr>
      <t>сумаар</t>
    </r>
  </si>
  <si>
    <r>
      <t xml:space="preserve">Хээлтэгч мал, </t>
    </r>
    <r>
      <rPr>
        <sz val="12"/>
        <rFont val="Arial"/>
        <family val="2"/>
      </rPr>
      <t>төрлөөр, сумаар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</si>
</sst>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;[Red]0.0"/>
    <numFmt numFmtId="179" formatCode="[$-409]dddd\,\ mmmm\ dd\,\ yyyy"/>
    <numFmt numFmtId="180" formatCode="[$-409]h:mm:ss\ AM/PM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"/>
    <numFmt numFmtId="187" formatCode="[$-10409]###\ ###\ ##0"/>
    <numFmt numFmtId="188" formatCode="[$-10409]###\ ###\ 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 style="dotted"/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tted"/>
      <bottom style="hair"/>
    </border>
    <border>
      <left style="hair"/>
      <right>
        <color indexed="63"/>
      </right>
      <top style="dotted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readingOrder="1"/>
    </xf>
    <xf numFmtId="0" fontId="5" fillId="0" borderId="0" xfId="0" applyFont="1" applyAlignment="1">
      <alignment/>
    </xf>
    <xf numFmtId="187" fontId="44" fillId="0" borderId="0" xfId="0" applyNumberFormat="1" applyFont="1" applyFill="1" applyBorder="1" applyAlignment="1">
      <alignment horizontal="right" vertical="center" wrapText="1" readingOrder="1"/>
    </xf>
    <xf numFmtId="187" fontId="44" fillId="0" borderId="0" xfId="0" applyNumberFormat="1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0" fillId="0" borderId="17" xfId="0" applyFont="1" applyBorder="1" applyAlignment="1">
      <alignment vertical="center" wrapText="1"/>
    </xf>
    <xf numFmtId="188" fontId="44" fillId="0" borderId="0" xfId="0" applyNumberFormat="1" applyFont="1" applyFill="1" applyBorder="1" applyAlignment="1">
      <alignment horizontal="right" vertical="center" wrapText="1" readingOrder="1"/>
    </xf>
    <xf numFmtId="0" fontId="44" fillId="0" borderId="0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87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188" fontId="44" fillId="0" borderId="19" xfId="0" applyNumberFormat="1" applyFont="1" applyFill="1" applyBorder="1" applyAlignment="1">
      <alignment horizontal="right" vertical="center" wrapText="1" readingOrder="1"/>
    </xf>
    <xf numFmtId="0" fontId="0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187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8" fontId="4" fillId="0" borderId="25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2" fontId="4" fillId="0" borderId="2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8</xdr:row>
      <xdr:rowOff>0</xdr:rowOff>
    </xdr:from>
    <xdr:to>
      <xdr:col>62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467100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0</xdr:rowOff>
    </xdr:from>
    <xdr:to>
      <xdr:col>62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346710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0</xdr:rowOff>
    </xdr:from>
    <xdr:to>
      <xdr:col>62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346710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0</xdr:rowOff>
    </xdr:from>
    <xdr:to>
      <xdr:col>62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346710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0</xdr:rowOff>
    </xdr:from>
    <xdr:to>
      <xdr:col>62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>
          <a:off x="3467100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8"/>
  <sheetViews>
    <sheetView showGridLines="0" tabSelected="1" zoomScalePageLayoutView="0" workbookViewId="0" topLeftCell="A1">
      <selection activeCell="S40" sqref="S40"/>
    </sheetView>
  </sheetViews>
  <sheetFormatPr defaultColWidth="9.140625" defaultRowHeight="12.75"/>
  <cols>
    <col min="1" max="1" width="12.00390625" style="1" customWidth="1"/>
    <col min="2" max="2" width="9.421875" style="1" customWidth="1"/>
    <col min="3" max="4" width="7.28125" style="1" customWidth="1"/>
    <col min="5" max="6" width="9.7109375" style="1" customWidth="1"/>
    <col min="7" max="7" width="9.140625" style="1" customWidth="1"/>
    <col min="8" max="8" width="9.57421875" style="1" customWidth="1"/>
    <col min="9" max="9" width="9.7109375" style="1" customWidth="1"/>
    <col min="10" max="10" width="9.57421875" style="1" customWidth="1"/>
    <col min="11" max="11" width="9.8515625" style="1" customWidth="1"/>
    <col min="12" max="12" width="9.7109375" style="1" customWidth="1"/>
    <col min="13" max="13" width="10.57421875" style="2" customWidth="1"/>
    <col min="14" max="14" width="11.57421875" style="1" customWidth="1"/>
    <col min="15" max="15" width="13.421875" style="1" customWidth="1"/>
    <col min="16" max="18" width="8.57421875" style="1" bestFit="1" customWidth="1"/>
    <col min="19" max="19" width="8.7109375" style="1" bestFit="1" customWidth="1"/>
    <col min="20" max="20" width="8.7109375" style="1" customWidth="1"/>
    <col min="21" max="23" width="1.421875" style="1" customWidth="1"/>
    <col min="24" max="24" width="13.7109375" style="1" customWidth="1"/>
    <col min="25" max="25" width="7.8515625" style="1" customWidth="1"/>
    <col min="26" max="31" width="7.7109375" style="1" customWidth="1"/>
    <col min="32" max="32" width="3.7109375" style="1" customWidth="1"/>
    <col min="33" max="33" width="11.8515625" style="1" customWidth="1"/>
    <col min="34" max="34" width="6.421875" style="1" bestFit="1" customWidth="1"/>
    <col min="35" max="35" width="8.140625" style="1" customWidth="1"/>
    <col min="36" max="36" width="7.57421875" style="1" customWidth="1"/>
    <col min="37" max="37" width="7.7109375" style="1" bestFit="1" customWidth="1"/>
    <col min="38" max="38" width="7.7109375" style="1" customWidth="1"/>
    <col min="39" max="41" width="1.1484375" style="1" customWidth="1"/>
    <col min="42" max="42" width="14.00390625" style="1" customWidth="1"/>
    <col min="43" max="45" width="7.57421875" style="1" bestFit="1" customWidth="1"/>
    <col min="46" max="46" width="7.7109375" style="1" bestFit="1" customWidth="1"/>
    <col min="47" max="47" width="7.7109375" style="1" customWidth="1"/>
    <col min="48" max="48" width="17.140625" style="1" customWidth="1"/>
    <col min="49" max="49" width="11.7109375" style="1" customWidth="1"/>
    <col min="50" max="53" width="8.57421875" style="1" bestFit="1" customWidth="1"/>
    <col min="54" max="54" width="8.57421875" style="1" customWidth="1"/>
    <col min="55" max="55" width="3.28125" style="1" customWidth="1"/>
    <col min="56" max="56" width="14.00390625" style="1" customWidth="1"/>
    <col min="57" max="57" width="8.00390625" style="1" customWidth="1"/>
    <col min="58" max="60" width="8.57421875" style="1" bestFit="1" customWidth="1"/>
    <col min="61" max="61" width="8.57421875" style="1" customWidth="1"/>
    <col min="62" max="62" width="16.140625" style="1" customWidth="1"/>
    <col min="63" max="63" width="14.28125" style="1" customWidth="1"/>
    <col min="64" max="68" width="9.140625" style="1" customWidth="1"/>
    <col min="69" max="69" width="5.140625" style="1" customWidth="1"/>
    <col min="70" max="70" width="13.8515625" style="1" customWidth="1"/>
    <col min="71" max="75" width="9.140625" style="1" customWidth="1"/>
    <col min="76" max="76" width="1.7109375" style="1" customWidth="1"/>
    <col min="77" max="77" width="14.140625" style="1" customWidth="1"/>
    <col min="78" max="78" width="9.28125" style="1" customWidth="1"/>
    <col min="79" max="79" width="6.57421875" style="1" customWidth="1"/>
    <col min="80" max="80" width="8.57421875" style="1" customWidth="1"/>
    <col min="81" max="81" width="6.8515625" style="1" customWidth="1"/>
    <col min="82" max="82" width="9.140625" style="1" customWidth="1"/>
    <col min="83" max="83" width="9.28125" style="1" customWidth="1"/>
    <col min="84" max="84" width="1.28515625" style="1" customWidth="1"/>
    <col min="85" max="85" width="1.28515625" style="1" hidden="1" customWidth="1"/>
    <col min="86" max="86" width="1.28515625" style="1" customWidth="1"/>
    <col min="87" max="87" width="13.57421875" style="1" customWidth="1"/>
    <col min="88" max="88" width="8.8515625" style="1" customWidth="1"/>
    <col min="89" max="89" width="8.28125" style="1" customWidth="1"/>
    <col min="90" max="90" width="7.140625" style="1" customWidth="1"/>
    <col min="91" max="91" width="8.00390625" style="1" customWidth="1"/>
    <col min="92" max="92" width="8.421875" style="1" customWidth="1"/>
    <col min="93" max="93" width="9.140625" style="1" customWidth="1"/>
    <col min="94" max="94" width="8.00390625" style="1" customWidth="1"/>
    <col min="95" max="95" width="9.140625" style="1" customWidth="1"/>
    <col min="96" max="96" width="7.421875" style="1" customWidth="1"/>
    <col min="97" max="16384" width="9.140625" style="1" customWidth="1"/>
  </cols>
  <sheetData>
    <row r="1" spans="1:94" s="20" customFormat="1" ht="15.75">
      <c r="A1" s="73"/>
      <c r="B1" s="72" t="s">
        <v>51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O1" s="75" t="s">
        <v>52</v>
      </c>
      <c r="X1" s="75" t="s">
        <v>53</v>
      </c>
      <c r="AA1" s="76"/>
      <c r="AB1" s="76"/>
      <c r="AC1" s="76"/>
      <c r="AD1" s="76"/>
      <c r="AE1" s="76"/>
      <c r="AF1" s="76"/>
      <c r="AG1" s="75" t="s">
        <v>53</v>
      </c>
      <c r="AJ1" s="76"/>
      <c r="AK1" s="76"/>
      <c r="AL1" s="76"/>
      <c r="AM1" s="76"/>
      <c r="AN1" s="76"/>
      <c r="AO1" s="76"/>
      <c r="AP1" s="75" t="s">
        <v>53</v>
      </c>
      <c r="AS1" s="76"/>
      <c r="AT1" s="76"/>
      <c r="AU1" s="76"/>
      <c r="AV1" s="76"/>
      <c r="AW1" s="75" t="s">
        <v>53</v>
      </c>
      <c r="AZ1" s="76"/>
      <c r="BA1" s="76"/>
      <c r="BB1" s="76"/>
      <c r="BC1" s="76"/>
      <c r="BD1" s="75" t="s">
        <v>53</v>
      </c>
      <c r="BL1" s="75" t="s">
        <v>54</v>
      </c>
      <c r="BR1" s="75" t="s">
        <v>55</v>
      </c>
      <c r="BY1" s="76"/>
      <c r="BZ1" s="77" t="s">
        <v>56</v>
      </c>
      <c r="CA1" s="76"/>
      <c r="CB1" s="76"/>
      <c r="CD1" s="76"/>
      <c r="CE1" s="76"/>
      <c r="CF1" s="74"/>
      <c r="CI1" s="76"/>
      <c r="CJ1" s="77" t="s">
        <v>44</v>
      </c>
      <c r="CK1" s="76"/>
      <c r="CL1" s="76"/>
      <c r="CM1" s="76"/>
      <c r="CN1" s="76"/>
      <c r="CO1" s="76"/>
      <c r="CP1" s="76"/>
    </row>
    <row r="2" spans="1:93" ht="6.75" customHeight="1">
      <c r="A2" s="3"/>
      <c r="B2" s="3"/>
      <c r="C2" s="3"/>
      <c r="D2" s="3"/>
      <c r="E2" s="3"/>
      <c r="F2" s="3"/>
      <c r="I2" s="3"/>
      <c r="J2" s="3"/>
      <c r="K2" s="3"/>
      <c r="L2" s="3"/>
      <c r="M2" s="3"/>
      <c r="AF2" s="5"/>
      <c r="AO2" s="2"/>
      <c r="AR2" s="3"/>
      <c r="AV2" s="2"/>
      <c r="BC2" s="2"/>
      <c r="BD2" s="3"/>
      <c r="BG2" s="3"/>
      <c r="BL2" s="3"/>
      <c r="BO2" s="3"/>
      <c r="BP2" s="3"/>
      <c r="BR2" s="3"/>
      <c r="BS2" s="5"/>
      <c r="BT2" s="3"/>
      <c r="BU2" s="3"/>
      <c r="BV2" s="3"/>
      <c r="BW2" s="3"/>
      <c r="CF2" s="5"/>
      <c r="CI2" s="5"/>
      <c r="CJ2" s="5"/>
      <c r="CK2" s="5"/>
      <c r="CL2" s="5"/>
      <c r="CM2" s="5"/>
      <c r="CN2" s="5"/>
      <c r="CO2" s="5"/>
    </row>
    <row r="3" spans="1:94" ht="12.75">
      <c r="A3" s="3"/>
      <c r="B3" s="3"/>
      <c r="C3" s="3"/>
      <c r="D3" s="3"/>
      <c r="E3" s="3"/>
      <c r="F3" s="3"/>
      <c r="H3" s="3"/>
      <c r="I3" s="3"/>
      <c r="J3" s="3"/>
      <c r="K3" s="3"/>
      <c r="L3" s="3"/>
      <c r="M3" s="3"/>
      <c r="O3" s="26"/>
      <c r="P3" s="26"/>
      <c r="Q3" s="26"/>
      <c r="R3" s="26"/>
      <c r="S3" s="26"/>
      <c r="T3" s="3"/>
      <c r="X3" s="26"/>
      <c r="Y3" s="26"/>
      <c r="Z3" s="26"/>
      <c r="AA3" s="26"/>
      <c r="AB3" s="26"/>
      <c r="AC3" s="1" t="s">
        <v>28</v>
      </c>
      <c r="AF3" s="5"/>
      <c r="AG3" s="26"/>
      <c r="AH3" s="26"/>
      <c r="AI3" s="26"/>
      <c r="AJ3" s="26"/>
      <c r="AK3" s="26"/>
      <c r="AL3" s="26" t="s">
        <v>34</v>
      </c>
      <c r="AO3" s="2"/>
      <c r="AP3" s="26"/>
      <c r="AQ3" s="26"/>
      <c r="AR3" s="26"/>
      <c r="AS3" s="26"/>
      <c r="AT3" s="26"/>
      <c r="AU3" s="26" t="s">
        <v>35</v>
      </c>
      <c r="AV3" s="2"/>
      <c r="AW3" s="26"/>
      <c r="AX3" s="26"/>
      <c r="AY3" s="26"/>
      <c r="AZ3" s="26"/>
      <c r="BA3" s="26"/>
      <c r="BB3" s="26" t="s">
        <v>36</v>
      </c>
      <c r="BC3" s="2"/>
      <c r="BD3" s="26"/>
      <c r="BE3" s="26"/>
      <c r="BF3" s="26"/>
      <c r="BG3" s="26"/>
      <c r="BH3" s="26"/>
      <c r="BI3" s="26" t="s">
        <v>37</v>
      </c>
      <c r="BK3" s="26"/>
      <c r="BL3" s="26"/>
      <c r="BM3" s="26"/>
      <c r="BN3" s="26"/>
      <c r="BO3" s="26"/>
      <c r="BP3" s="26"/>
      <c r="BR3" s="26"/>
      <c r="BS3" s="33"/>
      <c r="BT3" s="26"/>
      <c r="BU3" s="26"/>
      <c r="BV3" s="26"/>
      <c r="BW3" s="26"/>
      <c r="BX3" s="3"/>
      <c r="BY3" s="26"/>
      <c r="BZ3" s="26"/>
      <c r="CE3" s="33"/>
      <c r="CF3" s="5"/>
      <c r="CI3" s="5"/>
      <c r="CJ3" s="5"/>
      <c r="CK3" s="5"/>
      <c r="CL3" s="33"/>
      <c r="CM3" s="33"/>
      <c r="CN3" s="33"/>
      <c r="CO3" s="33"/>
      <c r="CP3" s="33"/>
    </row>
    <row r="4" spans="1:94" ht="12.75">
      <c r="A4" s="97" t="s">
        <v>0</v>
      </c>
      <c r="B4" s="97" t="s">
        <v>1</v>
      </c>
      <c r="C4" s="102" t="s">
        <v>2</v>
      </c>
      <c r="D4" s="102"/>
      <c r="E4" s="102"/>
      <c r="F4" s="102"/>
      <c r="G4" s="102"/>
      <c r="H4" s="103" t="s">
        <v>48</v>
      </c>
      <c r="I4" s="104"/>
      <c r="J4" s="104"/>
      <c r="K4" s="104"/>
      <c r="L4" s="104"/>
      <c r="M4" s="104"/>
      <c r="N4" s="3"/>
      <c r="O4" s="112" t="s">
        <v>0</v>
      </c>
      <c r="P4" s="99">
        <v>2015</v>
      </c>
      <c r="Q4" s="99">
        <v>2016</v>
      </c>
      <c r="R4" s="99">
        <v>2017</v>
      </c>
      <c r="S4" s="99">
        <v>2018</v>
      </c>
      <c r="T4" s="109">
        <v>2019</v>
      </c>
      <c r="X4" s="98" t="s">
        <v>0</v>
      </c>
      <c r="Y4" s="99">
        <v>2015</v>
      </c>
      <c r="Z4" s="99">
        <v>2016</v>
      </c>
      <c r="AA4" s="99">
        <v>2017</v>
      </c>
      <c r="AB4" s="99">
        <v>2018</v>
      </c>
      <c r="AC4" s="109">
        <v>2019</v>
      </c>
      <c r="AD4" s="39"/>
      <c r="AE4" s="39"/>
      <c r="AF4" s="7"/>
      <c r="AG4" s="98" t="s">
        <v>0</v>
      </c>
      <c r="AH4" s="99">
        <v>2015</v>
      </c>
      <c r="AI4" s="99">
        <v>2016</v>
      </c>
      <c r="AJ4" s="99">
        <v>2017</v>
      </c>
      <c r="AK4" s="99">
        <v>2018</v>
      </c>
      <c r="AL4" s="99">
        <v>2019</v>
      </c>
      <c r="AM4" s="39"/>
      <c r="AN4" s="39"/>
      <c r="AO4" s="7"/>
      <c r="AP4" s="98" t="s">
        <v>0</v>
      </c>
      <c r="AQ4" s="99">
        <v>2015</v>
      </c>
      <c r="AR4" s="99">
        <v>2016</v>
      </c>
      <c r="AS4" s="99">
        <v>2017</v>
      </c>
      <c r="AT4" s="99">
        <v>2018</v>
      </c>
      <c r="AU4" s="99">
        <v>2019</v>
      </c>
      <c r="AV4" s="7"/>
      <c r="AW4" s="98" t="s">
        <v>0</v>
      </c>
      <c r="AX4" s="99">
        <v>2015</v>
      </c>
      <c r="AY4" s="99">
        <v>2016</v>
      </c>
      <c r="AZ4" s="99">
        <v>2017</v>
      </c>
      <c r="BA4" s="99">
        <v>2018</v>
      </c>
      <c r="BB4" s="99">
        <v>2019</v>
      </c>
      <c r="BC4" s="7"/>
      <c r="BD4" s="98" t="s">
        <v>0</v>
      </c>
      <c r="BE4" s="99">
        <v>2015</v>
      </c>
      <c r="BF4" s="99">
        <v>2016</v>
      </c>
      <c r="BG4" s="99">
        <v>2017</v>
      </c>
      <c r="BH4" s="99">
        <v>2018</v>
      </c>
      <c r="BI4" s="99">
        <v>2019</v>
      </c>
      <c r="BJ4" s="3"/>
      <c r="BK4" s="98" t="s">
        <v>0</v>
      </c>
      <c r="BL4" s="99">
        <v>2015</v>
      </c>
      <c r="BM4" s="99">
        <v>2016</v>
      </c>
      <c r="BN4" s="99">
        <v>2017</v>
      </c>
      <c r="BO4" s="99">
        <v>2018</v>
      </c>
      <c r="BP4" s="99">
        <v>2019</v>
      </c>
      <c r="BQ4" s="8"/>
      <c r="BR4" s="112" t="s">
        <v>0</v>
      </c>
      <c r="BS4" s="99">
        <v>2015</v>
      </c>
      <c r="BT4" s="99">
        <v>2016</v>
      </c>
      <c r="BU4" s="99">
        <v>2017</v>
      </c>
      <c r="BV4" s="99">
        <v>2018</v>
      </c>
      <c r="BW4" s="99">
        <v>2019</v>
      </c>
      <c r="BX4" s="3"/>
      <c r="BY4" s="98" t="s">
        <v>0</v>
      </c>
      <c r="BZ4" s="105" t="s">
        <v>1</v>
      </c>
      <c r="CA4" s="107" t="s">
        <v>2</v>
      </c>
      <c r="CB4" s="107"/>
      <c r="CC4" s="107"/>
      <c r="CD4" s="107"/>
      <c r="CE4" s="108"/>
      <c r="CF4" s="5"/>
      <c r="CI4" s="111" t="s">
        <v>0</v>
      </c>
      <c r="CJ4" s="105">
        <v>2018</v>
      </c>
      <c r="CK4" s="110">
        <v>2019</v>
      </c>
      <c r="CL4" s="107" t="s">
        <v>38</v>
      </c>
      <c r="CM4" s="107"/>
      <c r="CN4" s="107"/>
      <c r="CO4" s="107"/>
      <c r="CP4" s="107"/>
    </row>
    <row r="5" spans="1:96" ht="12.75">
      <c r="A5" s="98"/>
      <c r="B5" s="101"/>
      <c r="C5" s="24" t="s">
        <v>3</v>
      </c>
      <c r="D5" s="44" t="s">
        <v>4</v>
      </c>
      <c r="E5" s="45" t="s">
        <v>5</v>
      </c>
      <c r="F5" s="45" t="s">
        <v>6</v>
      </c>
      <c r="G5" s="30" t="s">
        <v>7</v>
      </c>
      <c r="H5" s="44" t="s">
        <v>45</v>
      </c>
      <c r="I5" s="44" t="s">
        <v>3</v>
      </c>
      <c r="J5" s="44" t="s">
        <v>4</v>
      </c>
      <c r="K5" s="45" t="s">
        <v>5</v>
      </c>
      <c r="L5" s="45" t="s">
        <v>6</v>
      </c>
      <c r="M5" s="30" t="s">
        <v>7</v>
      </c>
      <c r="N5" s="3"/>
      <c r="O5" s="112"/>
      <c r="P5" s="100"/>
      <c r="Q5" s="100"/>
      <c r="R5" s="100"/>
      <c r="S5" s="100"/>
      <c r="T5" s="100"/>
      <c r="U5" s="5"/>
      <c r="X5" s="98"/>
      <c r="Y5" s="100"/>
      <c r="Z5" s="100"/>
      <c r="AA5" s="100"/>
      <c r="AB5" s="100"/>
      <c r="AC5" s="100"/>
      <c r="AD5" s="39"/>
      <c r="AE5" s="39"/>
      <c r="AF5" s="8"/>
      <c r="AG5" s="98"/>
      <c r="AH5" s="100"/>
      <c r="AI5" s="100"/>
      <c r="AJ5" s="100"/>
      <c r="AK5" s="100"/>
      <c r="AL5" s="100"/>
      <c r="AM5" s="39"/>
      <c r="AN5" s="39"/>
      <c r="AO5" s="8"/>
      <c r="AP5" s="98"/>
      <c r="AQ5" s="100"/>
      <c r="AR5" s="100"/>
      <c r="AS5" s="100"/>
      <c r="AT5" s="100"/>
      <c r="AU5" s="100"/>
      <c r="AV5" s="8"/>
      <c r="AW5" s="98"/>
      <c r="AX5" s="100"/>
      <c r="AY5" s="100"/>
      <c r="AZ5" s="100"/>
      <c r="BA5" s="100"/>
      <c r="BB5" s="100"/>
      <c r="BC5" s="8"/>
      <c r="BD5" s="98"/>
      <c r="BE5" s="100"/>
      <c r="BF5" s="100"/>
      <c r="BG5" s="100"/>
      <c r="BH5" s="100"/>
      <c r="BI5" s="100"/>
      <c r="BJ5" s="3"/>
      <c r="BK5" s="98"/>
      <c r="BL5" s="100"/>
      <c r="BM5" s="100"/>
      <c r="BN5" s="100"/>
      <c r="BO5" s="100"/>
      <c r="BP5" s="100"/>
      <c r="BQ5" s="3"/>
      <c r="BR5" s="112"/>
      <c r="BS5" s="100"/>
      <c r="BT5" s="100"/>
      <c r="BU5" s="100"/>
      <c r="BV5" s="100"/>
      <c r="BW5" s="100"/>
      <c r="BY5" s="98"/>
      <c r="BZ5" s="106"/>
      <c r="CA5" s="8" t="s">
        <v>3</v>
      </c>
      <c r="CB5" s="30" t="s">
        <v>4</v>
      </c>
      <c r="CC5" s="29" t="s">
        <v>5</v>
      </c>
      <c r="CD5" s="29" t="s">
        <v>6</v>
      </c>
      <c r="CE5" s="29" t="s">
        <v>7</v>
      </c>
      <c r="CF5" s="5"/>
      <c r="CI5" s="112"/>
      <c r="CJ5" s="106"/>
      <c r="CK5" s="108"/>
      <c r="CL5" s="28" t="s">
        <v>39</v>
      </c>
      <c r="CM5" s="28" t="s">
        <v>40</v>
      </c>
      <c r="CN5" s="28" t="s">
        <v>41</v>
      </c>
      <c r="CO5" s="28" t="s">
        <v>42</v>
      </c>
      <c r="CP5" s="28" t="s">
        <v>43</v>
      </c>
      <c r="CR5" s="16" t="s">
        <v>47</v>
      </c>
    </row>
    <row r="6" spans="1:96" ht="12.75">
      <c r="A6" s="7"/>
      <c r="B6" s="57" t="s">
        <v>46</v>
      </c>
      <c r="C6" s="24"/>
      <c r="D6" s="30"/>
      <c r="E6" s="42"/>
      <c r="F6" s="42"/>
      <c r="G6" s="42"/>
      <c r="H6" s="62"/>
      <c r="I6" s="42"/>
      <c r="J6" s="8"/>
      <c r="K6" s="8"/>
      <c r="L6" s="8"/>
      <c r="M6" s="8"/>
      <c r="N6" s="3"/>
      <c r="O6" s="113"/>
      <c r="P6" s="14" t="s">
        <v>46</v>
      </c>
      <c r="Q6" s="8"/>
      <c r="R6" s="39"/>
      <c r="S6" s="39"/>
      <c r="T6" s="39"/>
      <c r="U6" s="5"/>
      <c r="X6" s="101"/>
      <c r="Y6" s="14" t="s">
        <v>46</v>
      </c>
      <c r="Z6" s="8"/>
      <c r="AA6" s="8"/>
      <c r="AB6" s="39"/>
      <c r="AC6" s="39"/>
      <c r="AD6" s="39"/>
      <c r="AE6" s="39"/>
      <c r="AF6" s="8"/>
      <c r="AG6" s="101"/>
      <c r="AH6" s="14" t="s">
        <v>46</v>
      </c>
      <c r="AI6" s="8"/>
      <c r="AJ6" s="8"/>
      <c r="AK6" s="39"/>
      <c r="AL6" s="39"/>
      <c r="AM6" s="39"/>
      <c r="AN6" s="39"/>
      <c r="AO6" s="8"/>
      <c r="AP6" s="101"/>
      <c r="AQ6" s="14" t="s">
        <v>46</v>
      </c>
      <c r="AR6" s="8"/>
      <c r="AS6" s="8"/>
      <c r="AT6" s="39"/>
      <c r="AU6" s="39"/>
      <c r="AV6" s="8"/>
      <c r="AW6" s="101"/>
      <c r="AX6" s="14" t="s">
        <v>46</v>
      </c>
      <c r="AY6" s="8"/>
      <c r="AZ6" s="8"/>
      <c r="BA6" s="39"/>
      <c r="BB6" s="39"/>
      <c r="BC6" s="8"/>
      <c r="BD6" s="101"/>
      <c r="BE6" s="14" t="s">
        <v>46</v>
      </c>
      <c r="BF6" s="8"/>
      <c r="BG6" s="8"/>
      <c r="BH6" s="39"/>
      <c r="BI6" s="39"/>
      <c r="BJ6" s="3"/>
      <c r="BK6" s="101"/>
      <c r="BL6" s="14" t="s">
        <v>49</v>
      </c>
      <c r="BM6" s="8"/>
      <c r="BN6" s="30"/>
      <c r="BO6" s="39"/>
      <c r="BP6" s="39"/>
      <c r="BQ6" s="3"/>
      <c r="BR6" s="113"/>
      <c r="BS6" s="14" t="s">
        <v>50</v>
      </c>
      <c r="BT6" s="8"/>
      <c r="BU6" s="8"/>
      <c r="BV6" s="39"/>
      <c r="BW6" s="39"/>
      <c r="BY6" s="101"/>
      <c r="BZ6" s="49" t="s">
        <v>46</v>
      </c>
      <c r="CA6" s="30"/>
      <c r="CB6" s="42"/>
      <c r="CC6" s="33"/>
      <c r="CD6" s="33"/>
      <c r="CE6" s="33"/>
      <c r="CF6" s="5"/>
      <c r="CI6" s="100"/>
      <c r="CJ6" s="78" t="s">
        <v>46</v>
      </c>
      <c r="CK6" s="7"/>
      <c r="CL6" s="7"/>
      <c r="CM6" s="7"/>
      <c r="CN6" s="7"/>
      <c r="CO6" s="7"/>
      <c r="CP6" s="7"/>
      <c r="CR6" s="16"/>
    </row>
    <row r="7" spans="1:96" ht="12.75">
      <c r="A7" s="66" t="s">
        <v>27</v>
      </c>
      <c r="B7" s="67">
        <f>SUM(B9:B27)</f>
        <v>3279600</v>
      </c>
      <c r="C7" s="66">
        <f aca="true" t="shared" si="0" ref="C7:M7">SUM(C9:C27)</f>
        <v>25640</v>
      </c>
      <c r="D7" s="68">
        <f t="shared" si="0"/>
        <v>130656</v>
      </c>
      <c r="E7" s="68">
        <f t="shared" si="0"/>
        <v>195711</v>
      </c>
      <c r="F7" s="68">
        <f t="shared" si="0"/>
        <v>1604786</v>
      </c>
      <c r="G7" s="68">
        <f t="shared" si="0"/>
        <v>1322807</v>
      </c>
      <c r="H7" s="69">
        <f t="shared" si="0"/>
        <v>797642.2083299999</v>
      </c>
      <c r="I7" s="70">
        <f t="shared" si="0"/>
        <v>38460</v>
      </c>
      <c r="J7" s="71">
        <f t="shared" si="0"/>
        <v>130656</v>
      </c>
      <c r="K7" s="71">
        <f t="shared" si="0"/>
        <v>195711</v>
      </c>
      <c r="L7" s="71">
        <f t="shared" si="0"/>
        <v>267464.33332999994</v>
      </c>
      <c r="M7" s="71">
        <f t="shared" si="0"/>
        <v>165350.875</v>
      </c>
      <c r="O7" s="32" t="s">
        <v>27</v>
      </c>
      <c r="P7" s="46">
        <f>SUM(P9:P27)</f>
        <v>2729106</v>
      </c>
      <c r="Q7" s="32">
        <f>SUM(Q9:Q27)</f>
        <v>2784140</v>
      </c>
      <c r="R7" s="31">
        <f>SUM(R9:R27)</f>
        <v>3129884</v>
      </c>
      <c r="S7" s="31">
        <f>SUM(S9:S27)</f>
        <v>3175275</v>
      </c>
      <c r="T7" s="31">
        <f>SUM(T9:T27)</f>
        <v>3279600</v>
      </c>
      <c r="U7" s="5"/>
      <c r="X7" s="32" t="s">
        <v>27</v>
      </c>
      <c r="Y7" s="46">
        <v>19511</v>
      </c>
      <c r="Z7" s="32">
        <v>20538</v>
      </c>
      <c r="AA7" s="32">
        <f>SUM(AA9:AA27)</f>
        <v>23521</v>
      </c>
      <c r="AB7" s="31">
        <f>SUM(AB9:AB27)</f>
        <v>25145</v>
      </c>
      <c r="AC7" s="31">
        <f>SUM(AC9:AC27)</f>
        <v>25640</v>
      </c>
      <c r="AD7" s="6"/>
      <c r="AE7" s="6"/>
      <c r="AF7" s="6"/>
      <c r="AG7" s="34" t="s">
        <v>27</v>
      </c>
      <c r="AH7" s="46">
        <v>88408</v>
      </c>
      <c r="AI7" s="31">
        <v>98036</v>
      </c>
      <c r="AJ7" s="31">
        <f>SUM(AJ9:AJ27)</f>
        <v>119491</v>
      </c>
      <c r="AK7" s="31">
        <f>SUM(AK9:AK27)</f>
        <v>123787</v>
      </c>
      <c r="AL7" s="31">
        <f>SUM(AL9:AL27)</f>
        <v>130656</v>
      </c>
      <c r="AM7" s="6"/>
      <c r="AN7" s="6"/>
      <c r="AO7" s="6"/>
      <c r="AP7" s="31" t="s">
        <v>27</v>
      </c>
      <c r="AQ7" s="31">
        <v>145440</v>
      </c>
      <c r="AR7" s="31">
        <v>156818</v>
      </c>
      <c r="AS7" s="31">
        <f>SUM(AS9:AS27)</f>
        <v>176866</v>
      </c>
      <c r="AT7" s="31">
        <f>SUM(AT9:AT27)</f>
        <v>182922</v>
      </c>
      <c r="AU7" s="31">
        <f>SUM(AU9:AU27)</f>
        <v>195711</v>
      </c>
      <c r="AV7" s="6"/>
      <c r="AW7" s="34" t="s">
        <v>27</v>
      </c>
      <c r="AX7" s="32">
        <v>1260522</v>
      </c>
      <c r="AY7" s="31">
        <v>1337011</v>
      </c>
      <c r="AZ7" s="31">
        <f>SUM(AZ9:AZ27)</f>
        <v>1552090</v>
      </c>
      <c r="BA7" s="31">
        <f>SUM(BA9:BA27)</f>
        <v>1567962</v>
      </c>
      <c r="BB7" s="31">
        <f>SUM(BB9:BB27)</f>
        <v>1604786</v>
      </c>
      <c r="BC7" s="6"/>
      <c r="BD7" s="34" t="s">
        <v>27</v>
      </c>
      <c r="BE7" s="32">
        <v>1047434</v>
      </c>
      <c r="BF7" s="32">
        <v>1116703</v>
      </c>
      <c r="BG7" s="32">
        <f>SUM(BG9:BG27)</f>
        <v>1257916</v>
      </c>
      <c r="BH7" s="31">
        <f>SUM(BH9:BH27)</f>
        <v>1275459</v>
      </c>
      <c r="BI7" s="31">
        <f>SUM(BI9:BI27)</f>
        <v>1322807</v>
      </c>
      <c r="BK7" s="47" t="s">
        <v>27</v>
      </c>
      <c r="BL7" s="32">
        <v>8027</v>
      </c>
      <c r="BM7" s="31">
        <v>7991</v>
      </c>
      <c r="BN7" s="36">
        <f>SUM(BN9:BN27)</f>
        <v>8950</v>
      </c>
      <c r="BO7" s="31">
        <f>SUM(BO9:BO27)</f>
        <v>8874</v>
      </c>
      <c r="BP7" s="31">
        <f>SUM(BP9:BP27)</f>
        <v>8932</v>
      </c>
      <c r="BR7" s="34" t="s">
        <v>27</v>
      </c>
      <c r="BS7" s="37">
        <f>SUM(BS9:BS27)</f>
        <v>16215</v>
      </c>
      <c r="BT7" s="37">
        <f>SUM(BT9:BT27)</f>
        <v>17498</v>
      </c>
      <c r="BU7" s="37">
        <f>SUM(BU9:BU27)</f>
        <v>17173</v>
      </c>
      <c r="BV7" s="37">
        <f>SUM(BV9:BV27)</f>
        <v>16130</v>
      </c>
      <c r="BW7" s="37">
        <f>SUM(BW9:BW27)</f>
        <v>15988</v>
      </c>
      <c r="BY7" s="34" t="s">
        <v>27</v>
      </c>
      <c r="BZ7" s="46">
        <f aca="true" t="shared" si="1" ref="BZ7:CE7">SUM(BZ9:BZ27)</f>
        <v>1464336</v>
      </c>
      <c r="CA7" s="31">
        <f t="shared" si="1"/>
        <v>8833</v>
      </c>
      <c r="CB7" s="31">
        <f t="shared" si="1"/>
        <v>40687</v>
      </c>
      <c r="CC7" s="31">
        <f t="shared" si="1"/>
        <v>82429</v>
      </c>
      <c r="CD7" s="31">
        <f t="shared" si="1"/>
        <v>741784</v>
      </c>
      <c r="CE7" s="31">
        <f t="shared" si="1"/>
        <v>590603</v>
      </c>
      <c r="CF7" s="3"/>
      <c r="CI7" s="48" t="s">
        <v>27</v>
      </c>
      <c r="CJ7" s="93">
        <f aca="true" t="shared" si="2" ref="CJ7:CP7">SUM(CJ9:CJ27)</f>
        <v>991925</v>
      </c>
      <c r="CK7" s="31">
        <f t="shared" si="2"/>
        <v>1038871</v>
      </c>
      <c r="CL7" s="31">
        <f t="shared" si="2"/>
        <v>3685</v>
      </c>
      <c r="CM7" s="31">
        <f t="shared" si="2"/>
        <v>25509</v>
      </c>
      <c r="CN7" s="31">
        <f t="shared" si="2"/>
        <v>56118</v>
      </c>
      <c r="CO7" s="31">
        <f t="shared" si="2"/>
        <v>575159</v>
      </c>
      <c r="CP7" s="31">
        <f t="shared" si="2"/>
        <v>378400</v>
      </c>
      <c r="CR7" s="16"/>
    </row>
    <row r="8" spans="1:96" ht="12.75">
      <c r="A8" s="7"/>
      <c r="B8" s="58"/>
      <c r="C8" s="8"/>
      <c r="D8" s="8"/>
      <c r="E8" s="5"/>
      <c r="F8" s="3"/>
      <c r="G8" s="3"/>
      <c r="H8" s="65"/>
      <c r="I8" s="3"/>
      <c r="J8" s="3"/>
      <c r="K8" s="3"/>
      <c r="L8" s="3"/>
      <c r="M8" s="5"/>
      <c r="N8" s="3"/>
      <c r="O8" s="24"/>
      <c r="P8" s="25"/>
      <c r="Q8" s="25"/>
      <c r="R8" s="25"/>
      <c r="S8" s="5"/>
      <c r="T8" s="5"/>
      <c r="U8" s="5"/>
      <c r="X8" s="23"/>
      <c r="Y8" s="25"/>
      <c r="Z8" s="25"/>
      <c r="AA8" s="25"/>
      <c r="AB8" s="5"/>
      <c r="AC8" s="5"/>
      <c r="AD8" s="5"/>
      <c r="AE8" s="5"/>
      <c r="AF8" s="8"/>
      <c r="AG8" s="23"/>
      <c r="AH8" s="5"/>
      <c r="AI8" s="5"/>
      <c r="AJ8" s="5"/>
      <c r="AK8" s="5"/>
      <c r="AL8" s="5"/>
      <c r="AM8" s="5"/>
      <c r="AN8" s="5"/>
      <c r="AO8" s="8"/>
      <c r="AP8" s="7"/>
      <c r="AQ8" s="5"/>
      <c r="AR8" s="5"/>
      <c r="AS8" s="5"/>
      <c r="AT8" s="5"/>
      <c r="AU8" s="5"/>
      <c r="AV8" s="8"/>
      <c r="AW8" s="23"/>
      <c r="AX8" s="25"/>
      <c r="AY8" s="5"/>
      <c r="AZ8" s="5"/>
      <c r="BA8" s="5"/>
      <c r="BB8" s="5"/>
      <c r="BC8" s="8"/>
      <c r="BD8" s="7"/>
      <c r="BE8" s="25"/>
      <c r="BF8" s="25"/>
      <c r="BG8" s="25"/>
      <c r="BH8" s="5"/>
      <c r="BI8" s="5"/>
      <c r="BJ8" s="3"/>
      <c r="BK8" s="23"/>
      <c r="BL8" s="25"/>
      <c r="BM8" s="5"/>
      <c r="BN8" s="5"/>
      <c r="BO8" s="5"/>
      <c r="BP8" s="5"/>
      <c r="BQ8" s="3"/>
      <c r="BZ8" s="63"/>
      <c r="CA8" s="3"/>
      <c r="CF8" s="5"/>
      <c r="CI8" s="8"/>
      <c r="CJ8" s="58"/>
      <c r="CK8" s="7"/>
      <c r="CL8" s="7"/>
      <c r="CM8" s="7"/>
      <c r="CN8" s="7"/>
      <c r="CO8" s="7"/>
      <c r="CP8" s="7"/>
      <c r="CR8" s="16"/>
    </row>
    <row r="9" spans="1:96" ht="12.75">
      <c r="A9" s="3" t="s">
        <v>8</v>
      </c>
      <c r="B9" s="59">
        <f>SUM(C9:G9)</f>
        <v>78072</v>
      </c>
      <c r="C9" s="21">
        <v>100</v>
      </c>
      <c r="D9" s="21">
        <v>7125</v>
      </c>
      <c r="E9" s="21">
        <v>9743</v>
      </c>
      <c r="F9" s="21">
        <v>27165</v>
      </c>
      <c r="G9" s="21">
        <v>33939</v>
      </c>
      <c r="H9" s="64">
        <v>25787.875</v>
      </c>
      <c r="I9" s="50">
        <v>150</v>
      </c>
      <c r="J9" s="50">
        <v>7125</v>
      </c>
      <c r="K9" s="50">
        <v>9743</v>
      </c>
      <c r="L9" s="50">
        <v>4527.5</v>
      </c>
      <c r="M9" s="50">
        <v>4242.375</v>
      </c>
      <c r="O9" s="3" t="s">
        <v>8</v>
      </c>
      <c r="P9" s="2">
        <v>59192</v>
      </c>
      <c r="Q9" s="2">
        <v>61350</v>
      </c>
      <c r="R9" s="22">
        <v>68543</v>
      </c>
      <c r="S9" s="22">
        <v>73395</v>
      </c>
      <c r="T9" s="21">
        <v>78072</v>
      </c>
      <c r="U9" s="2"/>
      <c r="X9" s="3" t="s">
        <v>8</v>
      </c>
      <c r="Y9" s="8">
        <v>120</v>
      </c>
      <c r="Z9" s="22">
        <v>135</v>
      </c>
      <c r="AA9" s="22">
        <v>134</v>
      </c>
      <c r="AB9" s="21">
        <v>128</v>
      </c>
      <c r="AC9" s="21">
        <v>100</v>
      </c>
      <c r="AD9" s="22"/>
      <c r="AE9" s="22"/>
      <c r="AF9" s="8"/>
      <c r="AG9" s="3" t="s">
        <v>8</v>
      </c>
      <c r="AH9" s="8">
        <v>5124</v>
      </c>
      <c r="AI9" s="8">
        <v>5898</v>
      </c>
      <c r="AJ9" s="22">
        <v>6486</v>
      </c>
      <c r="AK9" s="21">
        <v>6745</v>
      </c>
      <c r="AL9" s="21">
        <v>7125</v>
      </c>
      <c r="AM9" s="22"/>
      <c r="AN9" s="22"/>
      <c r="AO9" s="2"/>
      <c r="AP9" s="3" t="s">
        <v>8</v>
      </c>
      <c r="AQ9" s="8">
        <v>7328</v>
      </c>
      <c r="AR9" s="8">
        <v>7686</v>
      </c>
      <c r="AS9" s="22">
        <v>8331</v>
      </c>
      <c r="AT9" s="21">
        <v>8768</v>
      </c>
      <c r="AU9" s="21">
        <v>9743</v>
      </c>
      <c r="AV9" s="2"/>
      <c r="AW9" s="3" t="s">
        <v>8</v>
      </c>
      <c r="AX9" s="5">
        <v>21744</v>
      </c>
      <c r="AY9" s="5">
        <v>22587</v>
      </c>
      <c r="AZ9" s="22">
        <v>24880</v>
      </c>
      <c r="BA9" s="21">
        <v>26664</v>
      </c>
      <c r="BB9" s="21">
        <v>27165</v>
      </c>
      <c r="BC9" s="2"/>
      <c r="BD9" s="3" t="s">
        <v>8</v>
      </c>
      <c r="BE9" s="5">
        <v>24876</v>
      </c>
      <c r="BF9" s="5">
        <v>25044</v>
      </c>
      <c r="BG9" s="22">
        <v>28712</v>
      </c>
      <c r="BH9" s="21">
        <v>31090</v>
      </c>
      <c r="BI9" s="21">
        <v>33939</v>
      </c>
      <c r="BK9" s="3" t="s">
        <v>8</v>
      </c>
      <c r="BL9" s="15">
        <v>189</v>
      </c>
      <c r="BM9" s="15">
        <v>250</v>
      </c>
      <c r="BN9" s="22">
        <v>256</v>
      </c>
      <c r="BO9" s="22">
        <v>269</v>
      </c>
      <c r="BP9" s="21">
        <v>253</v>
      </c>
      <c r="BQ9" s="4"/>
      <c r="BR9" s="3" t="s">
        <v>8</v>
      </c>
      <c r="BS9" s="15">
        <v>375</v>
      </c>
      <c r="BT9" s="15">
        <v>486</v>
      </c>
      <c r="BU9" s="22">
        <v>473</v>
      </c>
      <c r="BV9" s="21">
        <v>492</v>
      </c>
      <c r="BW9" s="21">
        <v>467</v>
      </c>
      <c r="BY9" s="13" t="s">
        <v>8</v>
      </c>
      <c r="BZ9" s="60">
        <f>SUM(CA9:CE9)</f>
        <v>34601</v>
      </c>
      <c r="CA9" s="51">
        <v>28</v>
      </c>
      <c r="CB9" s="9">
        <v>2117</v>
      </c>
      <c r="CC9" s="9">
        <v>3879</v>
      </c>
      <c r="CD9" s="9">
        <v>13264</v>
      </c>
      <c r="CE9" s="9">
        <v>15313</v>
      </c>
      <c r="CF9" s="5"/>
      <c r="CI9" s="13" t="s">
        <v>8</v>
      </c>
      <c r="CJ9" s="60">
        <v>23742</v>
      </c>
      <c r="CK9" s="55">
        <f>SUM(CL9:CP9)</f>
        <v>27461</v>
      </c>
      <c r="CL9" s="95">
        <v>19</v>
      </c>
      <c r="CM9" s="95">
        <v>1488</v>
      </c>
      <c r="CN9" s="95">
        <v>2976</v>
      </c>
      <c r="CO9" s="95">
        <v>10523</v>
      </c>
      <c r="CP9" s="95">
        <v>12455</v>
      </c>
      <c r="CR9" s="1">
        <f>CK9-CJ9</f>
        <v>3719</v>
      </c>
    </row>
    <row r="10" spans="1:96" ht="15">
      <c r="A10" s="3" t="s">
        <v>9</v>
      </c>
      <c r="B10" s="60">
        <f aca="true" t="shared" si="3" ref="B10:B27">SUM(C10:G10)</f>
        <v>140469</v>
      </c>
      <c r="C10" s="21">
        <v>127</v>
      </c>
      <c r="D10" s="21">
        <v>4960</v>
      </c>
      <c r="E10" s="21">
        <v>7217</v>
      </c>
      <c r="F10" s="21">
        <v>61780</v>
      </c>
      <c r="G10" s="21">
        <v>66385</v>
      </c>
      <c r="H10" s="64">
        <v>30962.291666</v>
      </c>
      <c r="I10" s="50">
        <v>190.5</v>
      </c>
      <c r="J10" s="50">
        <v>4960</v>
      </c>
      <c r="K10" s="50">
        <v>7217</v>
      </c>
      <c r="L10" s="50">
        <v>10296.666666</v>
      </c>
      <c r="M10" s="50">
        <v>8298.125</v>
      </c>
      <c r="O10" s="3" t="s">
        <v>9</v>
      </c>
      <c r="P10" s="2">
        <v>114644</v>
      </c>
      <c r="Q10" s="2">
        <v>119109</v>
      </c>
      <c r="R10" s="22">
        <v>134496</v>
      </c>
      <c r="S10" s="22">
        <v>141223</v>
      </c>
      <c r="T10" s="21">
        <v>140469</v>
      </c>
      <c r="U10" s="2"/>
      <c r="X10" s="3" t="s">
        <v>9</v>
      </c>
      <c r="Y10" s="8">
        <v>121</v>
      </c>
      <c r="Z10" s="22">
        <v>113</v>
      </c>
      <c r="AA10" s="22">
        <v>114</v>
      </c>
      <c r="AB10" s="21">
        <v>113</v>
      </c>
      <c r="AC10" s="21">
        <v>127</v>
      </c>
      <c r="AD10" s="22"/>
      <c r="AE10" s="22"/>
      <c r="AF10" s="2"/>
      <c r="AG10" s="3" t="s">
        <v>9</v>
      </c>
      <c r="AH10" s="8">
        <v>3334</v>
      </c>
      <c r="AI10" s="8">
        <v>3708</v>
      </c>
      <c r="AJ10" s="22">
        <v>4361</v>
      </c>
      <c r="AK10" s="21">
        <v>4707</v>
      </c>
      <c r="AL10" s="21">
        <v>4960</v>
      </c>
      <c r="AM10" s="22"/>
      <c r="AN10" s="22"/>
      <c r="AO10" s="2"/>
      <c r="AP10" s="3" t="s">
        <v>9</v>
      </c>
      <c r="AQ10" s="8">
        <v>5691</v>
      </c>
      <c r="AR10" s="8">
        <v>5975</v>
      </c>
      <c r="AS10" s="22">
        <v>6859</v>
      </c>
      <c r="AT10" s="21">
        <v>7179</v>
      </c>
      <c r="AU10" s="21">
        <v>7217</v>
      </c>
      <c r="AV10" s="2"/>
      <c r="AW10" s="3" t="s">
        <v>9</v>
      </c>
      <c r="AX10" s="5">
        <v>49703</v>
      </c>
      <c r="AY10" s="5">
        <v>52541</v>
      </c>
      <c r="AZ10" s="22">
        <v>59876</v>
      </c>
      <c r="BA10" s="21">
        <v>62645</v>
      </c>
      <c r="BB10" s="21">
        <v>61780</v>
      </c>
      <c r="BC10" s="2"/>
      <c r="BD10" s="3" t="s">
        <v>9</v>
      </c>
      <c r="BE10" s="5">
        <v>55795</v>
      </c>
      <c r="BF10" s="5">
        <v>56772</v>
      </c>
      <c r="BG10" s="22">
        <v>63286</v>
      </c>
      <c r="BH10" s="21">
        <v>66579</v>
      </c>
      <c r="BI10" s="21">
        <v>66385</v>
      </c>
      <c r="BK10" s="3" t="s">
        <v>9</v>
      </c>
      <c r="BL10" s="15">
        <v>271</v>
      </c>
      <c r="BM10" s="15">
        <v>277</v>
      </c>
      <c r="BN10" s="22">
        <v>364</v>
      </c>
      <c r="BO10" s="22">
        <v>367</v>
      </c>
      <c r="BP10" s="21">
        <v>348</v>
      </c>
      <c r="BQ10" s="4"/>
      <c r="BR10" s="3" t="s">
        <v>9</v>
      </c>
      <c r="BS10" s="15">
        <v>565</v>
      </c>
      <c r="BT10" s="15">
        <v>579</v>
      </c>
      <c r="BU10" s="22">
        <v>682</v>
      </c>
      <c r="BV10" s="21">
        <v>724</v>
      </c>
      <c r="BW10" s="21">
        <v>677</v>
      </c>
      <c r="BY10" s="13" t="s">
        <v>9</v>
      </c>
      <c r="BZ10" s="60">
        <f aca="true" t="shared" si="4" ref="BZ10:BZ25">SUM(CA10:CE10)</f>
        <v>63656</v>
      </c>
      <c r="CA10" s="51">
        <v>41</v>
      </c>
      <c r="CB10" s="38">
        <v>1536</v>
      </c>
      <c r="CC10" s="38">
        <v>3151</v>
      </c>
      <c r="CD10" s="38">
        <v>29688</v>
      </c>
      <c r="CE10" s="38">
        <v>29240</v>
      </c>
      <c r="CF10" s="5"/>
      <c r="CI10" s="13" t="s">
        <v>9</v>
      </c>
      <c r="CJ10" s="60">
        <v>43845</v>
      </c>
      <c r="CK10" s="55">
        <f aca="true" t="shared" si="5" ref="CK10:CK27">SUM(CL10:CP10)</f>
        <v>37215</v>
      </c>
      <c r="CL10" s="95">
        <v>22</v>
      </c>
      <c r="CM10" s="95">
        <v>781</v>
      </c>
      <c r="CN10" s="95">
        <v>1699</v>
      </c>
      <c r="CO10" s="95">
        <v>19004</v>
      </c>
      <c r="CP10" s="95">
        <v>15709</v>
      </c>
      <c r="CR10" s="1">
        <f aca="true" t="shared" si="6" ref="CR10:CR27">CK10-CJ10</f>
        <v>-6630</v>
      </c>
    </row>
    <row r="11" spans="1:96" ht="15">
      <c r="A11" s="3" t="s">
        <v>10</v>
      </c>
      <c r="B11" s="60">
        <f t="shared" si="3"/>
        <v>98507</v>
      </c>
      <c r="C11" s="21">
        <v>244</v>
      </c>
      <c r="D11" s="21">
        <v>1925</v>
      </c>
      <c r="E11" s="21">
        <v>7253</v>
      </c>
      <c r="F11" s="21">
        <v>46124</v>
      </c>
      <c r="G11" s="21">
        <v>42961</v>
      </c>
      <c r="H11" s="64">
        <v>22601.458333</v>
      </c>
      <c r="I11" s="50">
        <v>366</v>
      </c>
      <c r="J11" s="50">
        <v>1925</v>
      </c>
      <c r="K11" s="50">
        <v>7253</v>
      </c>
      <c r="L11" s="50">
        <v>7687.333333</v>
      </c>
      <c r="M11" s="50">
        <v>5370.125</v>
      </c>
      <c r="O11" s="3" t="s">
        <v>10</v>
      </c>
      <c r="P11" s="2">
        <v>77378</v>
      </c>
      <c r="Q11" s="2">
        <v>72623</v>
      </c>
      <c r="R11" s="22">
        <v>83229</v>
      </c>
      <c r="S11" s="22">
        <v>89915</v>
      </c>
      <c r="T11" s="21">
        <v>98507</v>
      </c>
      <c r="U11" s="2"/>
      <c r="X11" s="3" t="s">
        <v>10</v>
      </c>
      <c r="Y11" s="8">
        <v>221</v>
      </c>
      <c r="Z11" s="22">
        <v>247</v>
      </c>
      <c r="AA11" s="22">
        <v>245</v>
      </c>
      <c r="AB11" s="21">
        <v>270</v>
      </c>
      <c r="AC11" s="21">
        <v>244</v>
      </c>
      <c r="AD11" s="22"/>
      <c r="AE11" s="22"/>
      <c r="AF11" s="2"/>
      <c r="AG11" s="3" t="s">
        <v>10</v>
      </c>
      <c r="AH11" s="8">
        <v>1233</v>
      </c>
      <c r="AI11" s="8">
        <v>1310</v>
      </c>
      <c r="AJ11" s="22">
        <v>1492</v>
      </c>
      <c r="AK11" s="21">
        <v>1780</v>
      </c>
      <c r="AL11" s="21">
        <v>1925</v>
      </c>
      <c r="AM11" s="22"/>
      <c r="AN11" s="22"/>
      <c r="AO11" s="2"/>
      <c r="AP11" s="3" t="s">
        <v>10</v>
      </c>
      <c r="AQ11" s="8">
        <v>5232</v>
      </c>
      <c r="AR11" s="8">
        <v>5073</v>
      </c>
      <c r="AS11" s="22">
        <v>5856</v>
      </c>
      <c r="AT11" s="21">
        <v>6550</v>
      </c>
      <c r="AU11" s="21">
        <v>7253</v>
      </c>
      <c r="AV11" s="2"/>
      <c r="AW11" s="3" t="s">
        <v>10</v>
      </c>
      <c r="AX11" s="5">
        <v>36124</v>
      </c>
      <c r="AY11" s="5">
        <v>34730</v>
      </c>
      <c r="AZ11" s="22">
        <v>39671</v>
      </c>
      <c r="BA11" s="21">
        <v>42180</v>
      </c>
      <c r="BB11" s="21">
        <v>46124</v>
      </c>
      <c r="BC11" s="2"/>
      <c r="BD11" s="3" t="s">
        <v>10</v>
      </c>
      <c r="BE11" s="5">
        <v>34568</v>
      </c>
      <c r="BF11" s="5">
        <v>31263</v>
      </c>
      <c r="BG11" s="22">
        <v>35965</v>
      </c>
      <c r="BH11" s="21">
        <v>39135</v>
      </c>
      <c r="BI11" s="21">
        <v>42961</v>
      </c>
      <c r="BK11" s="3" t="s">
        <v>10</v>
      </c>
      <c r="BL11" s="15">
        <v>183</v>
      </c>
      <c r="BM11" s="15">
        <v>183</v>
      </c>
      <c r="BN11" s="22">
        <v>187</v>
      </c>
      <c r="BO11" s="22">
        <v>200</v>
      </c>
      <c r="BP11" s="21">
        <v>195</v>
      </c>
      <c r="BQ11" s="4"/>
      <c r="BR11" s="3" t="s">
        <v>10</v>
      </c>
      <c r="BS11" s="15">
        <v>373</v>
      </c>
      <c r="BT11" s="15">
        <v>372</v>
      </c>
      <c r="BU11" s="22">
        <v>386</v>
      </c>
      <c r="BV11" s="21">
        <v>399</v>
      </c>
      <c r="BW11" s="21">
        <v>384</v>
      </c>
      <c r="BY11" s="13" t="s">
        <v>10</v>
      </c>
      <c r="BZ11" s="60">
        <f t="shared" si="4"/>
        <v>43353</v>
      </c>
      <c r="CA11" s="51">
        <v>97</v>
      </c>
      <c r="CB11" s="38">
        <v>542</v>
      </c>
      <c r="CC11" s="38">
        <v>3095</v>
      </c>
      <c r="CD11" s="38">
        <v>21297</v>
      </c>
      <c r="CE11" s="38">
        <v>18322</v>
      </c>
      <c r="CF11" s="5"/>
      <c r="CI11" s="13" t="s">
        <v>10</v>
      </c>
      <c r="CJ11" s="60">
        <v>33603</v>
      </c>
      <c r="CK11" s="55">
        <f t="shared" si="5"/>
        <v>38314</v>
      </c>
      <c r="CL11" s="95">
        <v>37</v>
      </c>
      <c r="CM11" s="95">
        <v>404</v>
      </c>
      <c r="CN11" s="95">
        <v>2166</v>
      </c>
      <c r="CO11" s="95">
        <v>19643</v>
      </c>
      <c r="CP11" s="95">
        <v>16064</v>
      </c>
      <c r="CR11" s="1">
        <f t="shared" si="6"/>
        <v>4711</v>
      </c>
    </row>
    <row r="12" spans="1:96" ht="15">
      <c r="A12" s="3" t="s">
        <v>11</v>
      </c>
      <c r="B12" s="60">
        <f t="shared" si="3"/>
        <v>130855</v>
      </c>
      <c r="C12" s="21">
        <v>10035</v>
      </c>
      <c r="D12" s="21">
        <v>5657</v>
      </c>
      <c r="E12" s="21">
        <v>1494</v>
      </c>
      <c r="F12" s="21">
        <v>43239</v>
      </c>
      <c r="G12" s="21">
        <v>70430</v>
      </c>
      <c r="H12" s="64">
        <v>38213.75</v>
      </c>
      <c r="I12" s="50">
        <v>15052.5</v>
      </c>
      <c r="J12" s="50">
        <v>5657</v>
      </c>
      <c r="K12" s="50">
        <v>1494</v>
      </c>
      <c r="L12" s="50">
        <v>7206.5</v>
      </c>
      <c r="M12" s="50">
        <v>8803.75</v>
      </c>
      <c r="O12" s="3" t="s">
        <v>11</v>
      </c>
      <c r="P12" s="2">
        <v>104137</v>
      </c>
      <c r="Q12" s="2">
        <v>105835</v>
      </c>
      <c r="R12" s="22">
        <v>126456</v>
      </c>
      <c r="S12" s="22">
        <v>124820</v>
      </c>
      <c r="T12" s="21">
        <v>130855</v>
      </c>
      <c r="U12" s="2"/>
      <c r="X12" s="3" t="s">
        <v>11</v>
      </c>
      <c r="Y12" s="8">
        <v>7044</v>
      </c>
      <c r="Z12" s="22">
        <v>7649</v>
      </c>
      <c r="AA12" s="22">
        <v>8523</v>
      </c>
      <c r="AB12" s="21">
        <v>9438</v>
      </c>
      <c r="AC12" s="21">
        <v>10035</v>
      </c>
      <c r="AD12" s="22"/>
      <c r="AE12" s="22"/>
      <c r="AF12" s="2"/>
      <c r="AG12" s="3" t="s">
        <v>11</v>
      </c>
      <c r="AH12" s="8">
        <v>5158</v>
      </c>
      <c r="AI12" s="8">
        <v>5380</v>
      </c>
      <c r="AJ12" s="22">
        <v>6060</v>
      </c>
      <c r="AK12" s="21">
        <v>5711</v>
      </c>
      <c r="AL12" s="21">
        <v>5657</v>
      </c>
      <c r="AM12" s="22"/>
      <c r="AN12" s="22"/>
      <c r="AO12" s="2"/>
      <c r="AP12" s="3" t="s">
        <v>11</v>
      </c>
      <c r="AQ12" s="8">
        <v>1114</v>
      </c>
      <c r="AR12" s="8">
        <v>1253</v>
      </c>
      <c r="AS12" s="22">
        <v>1527</v>
      </c>
      <c r="AT12" s="21">
        <v>1609</v>
      </c>
      <c r="AU12" s="21">
        <v>1494</v>
      </c>
      <c r="AV12" s="2"/>
      <c r="AW12" s="3" t="s">
        <v>11</v>
      </c>
      <c r="AX12" s="5">
        <v>32426</v>
      </c>
      <c r="AY12" s="5">
        <v>33958</v>
      </c>
      <c r="AZ12" s="22">
        <v>40464</v>
      </c>
      <c r="BA12" s="21">
        <v>41407</v>
      </c>
      <c r="BB12" s="21">
        <v>43239</v>
      </c>
      <c r="BC12" s="2"/>
      <c r="BD12" s="3" t="s">
        <v>11</v>
      </c>
      <c r="BE12" s="5">
        <v>58395</v>
      </c>
      <c r="BF12" s="5">
        <v>57595</v>
      </c>
      <c r="BG12" s="22">
        <v>69882</v>
      </c>
      <c r="BH12" s="21">
        <v>66655</v>
      </c>
      <c r="BI12" s="21">
        <v>70430</v>
      </c>
      <c r="BK12" s="3" t="s">
        <v>11</v>
      </c>
      <c r="BL12" s="15">
        <v>323</v>
      </c>
      <c r="BM12" s="15">
        <v>331</v>
      </c>
      <c r="BN12" s="22">
        <v>356</v>
      </c>
      <c r="BO12" s="22">
        <v>333</v>
      </c>
      <c r="BP12" s="21">
        <v>358</v>
      </c>
      <c r="BQ12" s="4"/>
      <c r="BR12" s="3" t="s">
        <v>11</v>
      </c>
      <c r="BS12" s="15">
        <v>628</v>
      </c>
      <c r="BT12" s="15">
        <v>647</v>
      </c>
      <c r="BU12" s="22">
        <v>655</v>
      </c>
      <c r="BV12" s="21">
        <v>567</v>
      </c>
      <c r="BW12" s="21">
        <v>623</v>
      </c>
      <c r="BY12" s="13" t="s">
        <v>11</v>
      </c>
      <c r="BZ12" s="60">
        <f t="shared" si="4"/>
        <v>53256</v>
      </c>
      <c r="CA12" s="51">
        <v>3402</v>
      </c>
      <c r="CB12" s="38">
        <v>1825</v>
      </c>
      <c r="CC12" s="38">
        <v>627</v>
      </c>
      <c r="CD12" s="38">
        <v>17851</v>
      </c>
      <c r="CE12" s="38">
        <v>29551</v>
      </c>
      <c r="CF12" s="5"/>
      <c r="CI12" s="13" t="s">
        <v>11</v>
      </c>
      <c r="CJ12" s="60">
        <v>20197</v>
      </c>
      <c r="CK12" s="55">
        <f t="shared" si="5"/>
        <v>28322</v>
      </c>
      <c r="CL12" s="95">
        <v>1291</v>
      </c>
      <c r="CM12" s="95">
        <v>780</v>
      </c>
      <c r="CN12" s="95">
        <v>235</v>
      </c>
      <c r="CO12" s="95">
        <v>11277</v>
      </c>
      <c r="CP12" s="95">
        <v>14739</v>
      </c>
      <c r="CR12" s="1">
        <f t="shared" si="6"/>
        <v>8125</v>
      </c>
    </row>
    <row r="13" spans="1:96" ht="15">
      <c r="A13" s="3" t="s">
        <v>12</v>
      </c>
      <c r="B13" s="60">
        <f t="shared" si="3"/>
        <v>142496</v>
      </c>
      <c r="C13" s="21">
        <v>634</v>
      </c>
      <c r="D13" s="21">
        <v>7850</v>
      </c>
      <c r="E13" s="21">
        <v>13126</v>
      </c>
      <c r="F13" s="21">
        <v>75661</v>
      </c>
      <c r="G13" s="21">
        <v>45225</v>
      </c>
      <c r="H13" s="64">
        <v>40190.291666</v>
      </c>
      <c r="I13" s="50">
        <v>951</v>
      </c>
      <c r="J13" s="50">
        <v>7850</v>
      </c>
      <c r="K13" s="50">
        <v>13126</v>
      </c>
      <c r="L13" s="50">
        <v>12610.166666</v>
      </c>
      <c r="M13" s="50">
        <v>5653.125</v>
      </c>
      <c r="O13" s="3" t="s">
        <v>12</v>
      </c>
      <c r="P13" s="2">
        <v>117101</v>
      </c>
      <c r="Q13" s="2">
        <v>112273</v>
      </c>
      <c r="R13" s="22">
        <v>123834</v>
      </c>
      <c r="S13" s="22">
        <v>132295</v>
      </c>
      <c r="T13" s="21">
        <v>142496</v>
      </c>
      <c r="U13" s="2"/>
      <c r="X13" s="3" t="s">
        <v>12</v>
      </c>
      <c r="Y13" s="8">
        <v>737</v>
      </c>
      <c r="Z13" s="22">
        <v>755</v>
      </c>
      <c r="AA13" s="22">
        <v>716</v>
      </c>
      <c r="AB13" s="21">
        <v>670</v>
      </c>
      <c r="AC13" s="21">
        <v>634</v>
      </c>
      <c r="AD13" s="22"/>
      <c r="AE13" s="22"/>
      <c r="AF13" s="2"/>
      <c r="AG13" s="3" t="s">
        <v>12</v>
      </c>
      <c r="AH13" s="8">
        <v>6189</v>
      </c>
      <c r="AI13" s="8">
        <v>6122</v>
      </c>
      <c r="AJ13" s="22">
        <v>6742</v>
      </c>
      <c r="AK13" s="21">
        <v>7239</v>
      </c>
      <c r="AL13" s="21">
        <v>7850</v>
      </c>
      <c r="AM13" s="22"/>
      <c r="AN13" s="22"/>
      <c r="AO13" s="2"/>
      <c r="AP13" s="3" t="s">
        <v>12</v>
      </c>
      <c r="AQ13" s="8">
        <v>10809</v>
      </c>
      <c r="AR13" s="8">
        <v>10050</v>
      </c>
      <c r="AS13" s="22">
        <v>10883</v>
      </c>
      <c r="AT13" s="21">
        <v>12068</v>
      </c>
      <c r="AU13" s="21">
        <v>13126</v>
      </c>
      <c r="AV13" s="2"/>
      <c r="AW13" s="3" t="s">
        <v>12</v>
      </c>
      <c r="AX13" s="5">
        <v>61663</v>
      </c>
      <c r="AY13" s="5">
        <v>60832</v>
      </c>
      <c r="AZ13" s="22">
        <v>68257</v>
      </c>
      <c r="BA13" s="21">
        <v>72352</v>
      </c>
      <c r="BB13" s="21">
        <v>75661</v>
      </c>
      <c r="BC13" s="2"/>
      <c r="BD13" s="3" t="s">
        <v>12</v>
      </c>
      <c r="BE13" s="5">
        <v>37703</v>
      </c>
      <c r="BF13" s="5">
        <v>34514</v>
      </c>
      <c r="BG13" s="22">
        <v>37236</v>
      </c>
      <c r="BH13" s="21">
        <v>39966</v>
      </c>
      <c r="BI13" s="21">
        <v>45225</v>
      </c>
      <c r="BK13" s="3" t="s">
        <v>12</v>
      </c>
      <c r="BL13" s="15">
        <v>432</v>
      </c>
      <c r="BM13" s="15">
        <v>456</v>
      </c>
      <c r="BN13" s="22">
        <v>443</v>
      </c>
      <c r="BO13" s="22">
        <v>447</v>
      </c>
      <c r="BP13" s="21">
        <v>477</v>
      </c>
      <c r="BQ13" s="4"/>
      <c r="BR13" s="17" t="s">
        <v>12</v>
      </c>
      <c r="BS13" s="15">
        <v>889</v>
      </c>
      <c r="BT13" s="15">
        <v>919</v>
      </c>
      <c r="BU13" s="22">
        <v>849</v>
      </c>
      <c r="BV13" s="21">
        <v>840</v>
      </c>
      <c r="BW13" s="21">
        <v>852</v>
      </c>
      <c r="BY13" s="13" t="s">
        <v>12</v>
      </c>
      <c r="BZ13" s="60">
        <f t="shared" si="4"/>
        <v>60879</v>
      </c>
      <c r="CA13" s="51">
        <v>236</v>
      </c>
      <c r="CB13" s="38">
        <v>2341</v>
      </c>
      <c r="CC13" s="38">
        <v>5009</v>
      </c>
      <c r="CD13" s="38">
        <v>34264</v>
      </c>
      <c r="CE13" s="38">
        <v>19029</v>
      </c>
      <c r="CF13" s="5"/>
      <c r="CI13" s="13" t="s">
        <v>12</v>
      </c>
      <c r="CJ13" s="60">
        <v>47519</v>
      </c>
      <c r="CK13" s="55">
        <f t="shared" si="5"/>
        <v>50612</v>
      </c>
      <c r="CL13" s="95">
        <v>108</v>
      </c>
      <c r="CM13" s="95">
        <v>1805</v>
      </c>
      <c r="CN13" s="95">
        <v>3703</v>
      </c>
      <c r="CO13" s="95">
        <v>29726</v>
      </c>
      <c r="CP13" s="95">
        <v>15270</v>
      </c>
      <c r="CR13" s="1">
        <f t="shared" si="6"/>
        <v>3093</v>
      </c>
    </row>
    <row r="14" spans="1:96" ht="15">
      <c r="A14" s="3" t="s">
        <v>13</v>
      </c>
      <c r="B14" s="60">
        <f t="shared" si="3"/>
        <v>178428</v>
      </c>
      <c r="C14" s="21">
        <v>135</v>
      </c>
      <c r="D14" s="21">
        <v>10792</v>
      </c>
      <c r="E14" s="21">
        <v>10358</v>
      </c>
      <c r="F14" s="21">
        <v>94422</v>
      </c>
      <c r="G14" s="21">
        <v>62721</v>
      </c>
      <c r="H14" s="64">
        <v>44929.625</v>
      </c>
      <c r="I14" s="50">
        <v>202.5</v>
      </c>
      <c r="J14" s="50">
        <v>10792</v>
      </c>
      <c r="K14" s="50">
        <v>10358</v>
      </c>
      <c r="L14" s="50">
        <v>15737</v>
      </c>
      <c r="M14" s="50">
        <v>7840.125</v>
      </c>
      <c r="O14" s="3" t="s">
        <v>13</v>
      </c>
      <c r="P14" s="2">
        <v>145355</v>
      </c>
      <c r="Q14" s="2">
        <v>147950</v>
      </c>
      <c r="R14" s="22">
        <v>163671</v>
      </c>
      <c r="S14" s="22">
        <v>160708</v>
      </c>
      <c r="T14" s="21">
        <v>178428</v>
      </c>
      <c r="U14" s="2"/>
      <c r="X14" s="3" t="s">
        <v>13</v>
      </c>
      <c r="Y14" s="8">
        <v>72</v>
      </c>
      <c r="Z14" s="22">
        <v>90</v>
      </c>
      <c r="AA14" s="22">
        <v>98</v>
      </c>
      <c r="AB14" s="21">
        <v>107</v>
      </c>
      <c r="AC14" s="21">
        <v>135</v>
      </c>
      <c r="AD14" s="22"/>
      <c r="AE14" s="22"/>
      <c r="AF14" s="2"/>
      <c r="AG14" s="3" t="s">
        <v>13</v>
      </c>
      <c r="AH14" s="8">
        <v>7885</v>
      </c>
      <c r="AI14" s="8">
        <v>8130</v>
      </c>
      <c r="AJ14" s="22">
        <v>9327</v>
      </c>
      <c r="AK14" s="21">
        <v>10079</v>
      </c>
      <c r="AL14" s="21">
        <v>10792</v>
      </c>
      <c r="AM14" s="22"/>
      <c r="AN14" s="22"/>
      <c r="AO14" s="2"/>
      <c r="AP14" s="3" t="s">
        <v>13</v>
      </c>
      <c r="AQ14" s="8">
        <v>7754</v>
      </c>
      <c r="AR14" s="8">
        <v>7928</v>
      </c>
      <c r="AS14" s="22">
        <v>8887</v>
      </c>
      <c r="AT14" s="21">
        <v>9136</v>
      </c>
      <c r="AU14" s="21">
        <v>10358</v>
      </c>
      <c r="AV14" s="2"/>
      <c r="AW14" s="3" t="s">
        <v>13</v>
      </c>
      <c r="AX14" s="5">
        <v>76330</v>
      </c>
      <c r="AY14" s="5">
        <v>78083</v>
      </c>
      <c r="AZ14" s="22">
        <v>87638</v>
      </c>
      <c r="BA14" s="21">
        <v>86472</v>
      </c>
      <c r="BB14" s="21">
        <v>94422</v>
      </c>
      <c r="BC14" s="2"/>
      <c r="BD14" s="3" t="s">
        <v>13</v>
      </c>
      <c r="BE14" s="5">
        <v>53314</v>
      </c>
      <c r="BF14" s="5">
        <v>53719</v>
      </c>
      <c r="BG14" s="22">
        <v>57721</v>
      </c>
      <c r="BH14" s="21">
        <v>54914</v>
      </c>
      <c r="BI14" s="21">
        <v>62721</v>
      </c>
      <c r="BK14" s="3" t="s">
        <v>13</v>
      </c>
      <c r="BL14" s="15">
        <v>362</v>
      </c>
      <c r="BM14" s="15">
        <v>356</v>
      </c>
      <c r="BN14" s="22">
        <v>388</v>
      </c>
      <c r="BO14" s="22">
        <v>404</v>
      </c>
      <c r="BP14" s="21">
        <v>381</v>
      </c>
      <c r="BQ14" s="4"/>
      <c r="BR14" s="3" t="s">
        <v>13</v>
      </c>
      <c r="BS14" s="15">
        <v>710</v>
      </c>
      <c r="BT14" s="15">
        <v>736</v>
      </c>
      <c r="BU14" s="22">
        <v>737</v>
      </c>
      <c r="BV14" s="21">
        <v>742</v>
      </c>
      <c r="BW14" s="21">
        <v>669</v>
      </c>
      <c r="BY14" s="13" t="s">
        <v>13</v>
      </c>
      <c r="BZ14" s="60">
        <f t="shared" si="4"/>
        <v>78687</v>
      </c>
      <c r="CA14" s="51">
        <v>47</v>
      </c>
      <c r="CB14" s="38">
        <v>3328</v>
      </c>
      <c r="CC14" s="38">
        <v>4046</v>
      </c>
      <c r="CD14" s="38">
        <v>43485</v>
      </c>
      <c r="CE14" s="38">
        <v>27781</v>
      </c>
      <c r="CF14" s="5"/>
      <c r="CI14" s="13" t="s">
        <v>13</v>
      </c>
      <c r="CJ14" s="60">
        <v>39753</v>
      </c>
      <c r="CK14" s="55">
        <f t="shared" si="5"/>
        <v>70049</v>
      </c>
      <c r="CL14" s="95">
        <v>24</v>
      </c>
      <c r="CM14" s="95">
        <v>2649</v>
      </c>
      <c r="CN14" s="95">
        <v>3130</v>
      </c>
      <c r="CO14" s="95">
        <v>38807</v>
      </c>
      <c r="CP14" s="95">
        <v>25439</v>
      </c>
      <c r="CR14" s="1">
        <f t="shared" si="6"/>
        <v>30296</v>
      </c>
    </row>
    <row r="15" spans="1:96" ht="15">
      <c r="A15" s="3" t="s">
        <v>14</v>
      </c>
      <c r="B15" s="60">
        <f t="shared" si="3"/>
        <v>174287</v>
      </c>
      <c r="C15" s="21">
        <v>734</v>
      </c>
      <c r="D15" s="21">
        <v>4945</v>
      </c>
      <c r="E15" s="21">
        <v>7273</v>
      </c>
      <c r="F15" s="21">
        <v>108723</v>
      </c>
      <c r="G15" s="21">
        <v>52612</v>
      </c>
      <c r="H15" s="64">
        <v>38016</v>
      </c>
      <c r="I15" s="50">
        <v>1101</v>
      </c>
      <c r="J15" s="50">
        <v>4945</v>
      </c>
      <c r="K15" s="50">
        <v>7273</v>
      </c>
      <c r="L15" s="50">
        <v>18120.5</v>
      </c>
      <c r="M15" s="50">
        <v>6576.5</v>
      </c>
      <c r="O15" s="3" t="s">
        <v>14</v>
      </c>
      <c r="P15" s="2">
        <v>145523</v>
      </c>
      <c r="Q15" s="2">
        <v>151592</v>
      </c>
      <c r="R15" s="22">
        <v>161823</v>
      </c>
      <c r="S15" s="22">
        <v>166560</v>
      </c>
      <c r="T15" s="21">
        <v>174287</v>
      </c>
      <c r="U15" s="2"/>
      <c r="X15" s="3" t="s">
        <v>14</v>
      </c>
      <c r="Y15" s="8">
        <v>576</v>
      </c>
      <c r="Z15" s="22">
        <v>595</v>
      </c>
      <c r="AA15" s="22">
        <v>661</v>
      </c>
      <c r="AB15" s="21">
        <v>723</v>
      </c>
      <c r="AC15" s="21">
        <v>734</v>
      </c>
      <c r="AD15" s="22"/>
      <c r="AE15" s="22"/>
      <c r="AF15" s="2"/>
      <c r="AG15" s="3" t="s">
        <v>14</v>
      </c>
      <c r="AH15" s="8">
        <v>3902</v>
      </c>
      <c r="AI15" s="8">
        <v>4251</v>
      </c>
      <c r="AJ15" s="22">
        <v>4398</v>
      </c>
      <c r="AK15" s="21">
        <v>4600</v>
      </c>
      <c r="AL15" s="21">
        <v>4945</v>
      </c>
      <c r="AM15" s="22"/>
      <c r="AN15" s="22"/>
      <c r="AO15" s="2"/>
      <c r="AP15" s="3" t="s">
        <v>14</v>
      </c>
      <c r="AQ15" s="8">
        <v>6539</v>
      </c>
      <c r="AR15" s="8">
        <v>6808</v>
      </c>
      <c r="AS15" s="22">
        <v>7013</v>
      </c>
      <c r="AT15" s="21">
        <v>6715</v>
      </c>
      <c r="AU15" s="21">
        <v>7273</v>
      </c>
      <c r="AV15" s="2"/>
      <c r="AW15" s="3" t="s">
        <v>14</v>
      </c>
      <c r="AX15" s="5">
        <v>88760</v>
      </c>
      <c r="AY15" s="5">
        <v>93956</v>
      </c>
      <c r="AZ15" s="22">
        <v>100955</v>
      </c>
      <c r="BA15" s="21">
        <v>104503</v>
      </c>
      <c r="BB15" s="21">
        <v>108723</v>
      </c>
      <c r="BC15" s="2"/>
      <c r="BD15" s="3" t="s">
        <v>14</v>
      </c>
      <c r="BE15" s="5">
        <v>45746</v>
      </c>
      <c r="BF15" s="5">
        <v>45982</v>
      </c>
      <c r="BG15" s="22">
        <v>48796</v>
      </c>
      <c r="BH15" s="21">
        <v>50019</v>
      </c>
      <c r="BI15" s="21">
        <v>52612</v>
      </c>
      <c r="BK15" s="3" t="s">
        <v>14</v>
      </c>
      <c r="BL15" s="15">
        <v>400</v>
      </c>
      <c r="BM15" s="15">
        <v>439</v>
      </c>
      <c r="BN15" s="22">
        <v>428</v>
      </c>
      <c r="BO15" s="22">
        <v>445</v>
      </c>
      <c r="BP15" s="21">
        <v>446</v>
      </c>
      <c r="BQ15" s="4"/>
      <c r="BR15" s="3" t="s">
        <v>14</v>
      </c>
      <c r="BS15" s="15">
        <v>830</v>
      </c>
      <c r="BT15" s="15">
        <v>936</v>
      </c>
      <c r="BU15" s="22">
        <v>856</v>
      </c>
      <c r="BV15" s="21">
        <v>782</v>
      </c>
      <c r="BW15" s="21">
        <v>778</v>
      </c>
      <c r="BY15" s="13" t="s">
        <v>14</v>
      </c>
      <c r="BZ15" s="60">
        <f t="shared" si="4"/>
        <v>75494</v>
      </c>
      <c r="CA15" s="51">
        <v>254</v>
      </c>
      <c r="CB15" s="38">
        <v>1509</v>
      </c>
      <c r="CC15" s="38">
        <v>2960</v>
      </c>
      <c r="CD15" s="38">
        <v>48335</v>
      </c>
      <c r="CE15" s="38">
        <v>22436</v>
      </c>
      <c r="CF15" s="5"/>
      <c r="CI15" s="13" t="s">
        <v>14</v>
      </c>
      <c r="CJ15" s="60">
        <v>61671</v>
      </c>
      <c r="CK15" s="55">
        <f t="shared" si="5"/>
        <v>63205</v>
      </c>
      <c r="CL15" s="95">
        <v>125</v>
      </c>
      <c r="CM15" s="95">
        <v>991</v>
      </c>
      <c r="CN15" s="95">
        <v>2277</v>
      </c>
      <c r="CO15" s="95">
        <v>42063</v>
      </c>
      <c r="CP15" s="95">
        <v>17749</v>
      </c>
      <c r="CR15" s="1">
        <f t="shared" si="6"/>
        <v>1534</v>
      </c>
    </row>
    <row r="16" spans="1:96" ht="15">
      <c r="A16" s="3" t="s">
        <v>15</v>
      </c>
      <c r="B16" s="60">
        <f t="shared" si="3"/>
        <v>233055</v>
      </c>
      <c r="C16" s="21">
        <v>2884</v>
      </c>
      <c r="D16" s="21">
        <v>5717</v>
      </c>
      <c r="E16" s="21">
        <v>6641</v>
      </c>
      <c r="F16" s="21">
        <v>123570</v>
      </c>
      <c r="G16" s="21">
        <v>94243</v>
      </c>
      <c r="H16" s="64">
        <v>49059.375</v>
      </c>
      <c r="I16" s="50">
        <v>4326</v>
      </c>
      <c r="J16" s="50">
        <v>5717</v>
      </c>
      <c r="K16" s="50">
        <v>6641</v>
      </c>
      <c r="L16" s="50">
        <v>20595</v>
      </c>
      <c r="M16" s="50">
        <v>11780.375</v>
      </c>
      <c r="O16" s="3" t="s">
        <v>15</v>
      </c>
      <c r="P16" s="2">
        <v>210075</v>
      </c>
      <c r="Q16" s="2">
        <v>215143</v>
      </c>
      <c r="R16" s="22">
        <v>240149</v>
      </c>
      <c r="S16" s="22">
        <v>248373</v>
      </c>
      <c r="T16" s="21">
        <v>233055</v>
      </c>
      <c r="U16" s="2"/>
      <c r="X16" s="3" t="s">
        <v>15</v>
      </c>
      <c r="Y16" s="8">
        <v>2490</v>
      </c>
      <c r="Z16" s="22">
        <v>2698</v>
      </c>
      <c r="AA16" s="22">
        <v>2854</v>
      </c>
      <c r="AB16" s="21">
        <v>2960</v>
      </c>
      <c r="AC16" s="21">
        <v>2884</v>
      </c>
      <c r="AD16" s="22"/>
      <c r="AE16" s="22"/>
      <c r="AF16" s="2"/>
      <c r="AG16" s="3" t="s">
        <v>15</v>
      </c>
      <c r="AH16" s="8">
        <v>5107</v>
      </c>
      <c r="AI16" s="8">
        <v>5470</v>
      </c>
      <c r="AJ16" s="22">
        <v>6080</v>
      </c>
      <c r="AK16" s="21">
        <v>6105</v>
      </c>
      <c r="AL16" s="21">
        <v>5717</v>
      </c>
      <c r="AM16" s="22"/>
      <c r="AN16" s="22"/>
      <c r="AO16" s="2"/>
      <c r="AP16" s="3" t="s">
        <v>15</v>
      </c>
      <c r="AQ16" s="8">
        <v>6225</v>
      </c>
      <c r="AR16" s="8">
        <v>6650</v>
      </c>
      <c r="AS16" s="22">
        <v>7090</v>
      </c>
      <c r="AT16" s="21">
        <v>6919</v>
      </c>
      <c r="AU16" s="21">
        <v>6641</v>
      </c>
      <c r="AV16" s="2"/>
      <c r="AW16" s="3" t="s">
        <v>15</v>
      </c>
      <c r="AX16" s="5">
        <v>107280</v>
      </c>
      <c r="AY16" s="5">
        <v>112506</v>
      </c>
      <c r="AZ16" s="22">
        <v>124564</v>
      </c>
      <c r="BA16" s="21">
        <v>131261</v>
      </c>
      <c r="BB16" s="21">
        <v>123570</v>
      </c>
      <c r="BC16" s="2"/>
      <c r="BD16" s="3" t="s">
        <v>15</v>
      </c>
      <c r="BE16" s="5">
        <v>88973</v>
      </c>
      <c r="BF16" s="5">
        <v>87819</v>
      </c>
      <c r="BG16" s="22">
        <v>99561</v>
      </c>
      <c r="BH16" s="21">
        <v>101128</v>
      </c>
      <c r="BI16" s="21">
        <v>94243</v>
      </c>
      <c r="BK16" s="3" t="s">
        <v>15</v>
      </c>
      <c r="BL16" s="15">
        <v>670</v>
      </c>
      <c r="BM16" s="15">
        <v>685</v>
      </c>
      <c r="BN16" s="22">
        <v>698</v>
      </c>
      <c r="BO16" s="22">
        <v>677</v>
      </c>
      <c r="BP16" s="21">
        <v>670</v>
      </c>
      <c r="BQ16" s="4"/>
      <c r="BR16" s="3" t="s">
        <v>15</v>
      </c>
      <c r="BS16" s="15">
        <v>1401</v>
      </c>
      <c r="BT16" s="15">
        <v>1460</v>
      </c>
      <c r="BU16" s="22">
        <v>1464</v>
      </c>
      <c r="BV16" s="21">
        <v>1315</v>
      </c>
      <c r="BW16" s="21">
        <v>1337</v>
      </c>
      <c r="BY16" s="13" t="s">
        <v>15</v>
      </c>
      <c r="BZ16" s="60">
        <f t="shared" si="4"/>
        <v>105580</v>
      </c>
      <c r="CA16" s="51">
        <v>1007</v>
      </c>
      <c r="CB16" s="38">
        <v>1765</v>
      </c>
      <c r="CC16" s="38">
        <v>3005</v>
      </c>
      <c r="CD16" s="38">
        <v>56364</v>
      </c>
      <c r="CE16" s="38">
        <v>43439</v>
      </c>
      <c r="CF16" s="5"/>
      <c r="CI16" s="13" t="s">
        <v>15</v>
      </c>
      <c r="CJ16" s="60">
        <v>94886</v>
      </c>
      <c r="CK16" s="55">
        <f t="shared" si="5"/>
        <v>67223</v>
      </c>
      <c r="CL16" s="95">
        <v>491</v>
      </c>
      <c r="CM16" s="95">
        <v>1073</v>
      </c>
      <c r="CN16" s="95">
        <v>2148</v>
      </c>
      <c r="CO16" s="95">
        <v>41175</v>
      </c>
      <c r="CP16" s="95">
        <v>22336</v>
      </c>
      <c r="CR16" s="1">
        <f t="shared" si="6"/>
        <v>-27663</v>
      </c>
    </row>
    <row r="17" spans="1:96" ht="15">
      <c r="A17" s="3" t="s">
        <v>16</v>
      </c>
      <c r="B17" s="60">
        <f t="shared" si="3"/>
        <v>115024</v>
      </c>
      <c r="C17" s="21">
        <v>2192</v>
      </c>
      <c r="D17" s="21">
        <v>3530</v>
      </c>
      <c r="E17" s="21">
        <v>2793</v>
      </c>
      <c r="F17" s="21">
        <v>41532</v>
      </c>
      <c r="G17" s="21">
        <v>64977</v>
      </c>
      <c r="H17" s="64">
        <v>24655.125</v>
      </c>
      <c r="I17" s="50">
        <v>3288</v>
      </c>
      <c r="J17" s="50">
        <v>3530</v>
      </c>
      <c r="K17" s="50">
        <v>2793</v>
      </c>
      <c r="L17" s="50">
        <v>6922</v>
      </c>
      <c r="M17" s="50">
        <v>8122.125</v>
      </c>
      <c r="O17" s="3" t="s">
        <v>16</v>
      </c>
      <c r="P17" s="2">
        <v>111457</v>
      </c>
      <c r="Q17" s="2">
        <v>112008</v>
      </c>
      <c r="R17" s="22">
        <v>131493</v>
      </c>
      <c r="S17" s="22">
        <v>129895</v>
      </c>
      <c r="T17" s="21">
        <v>115024</v>
      </c>
      <c r="U17" s="2"/>
      <c r="X17" s="3" t="s">
        <v>16</v>
      </c>
      <c r="Y17" s="8">
        <v>1660</v>
      </c>
      <c r="Z17" s="22">
        <v>1867</v>
      </c>
      <c r="AA17" s="22">
        <v>2041</v>
      </c>
      <c r="AB17" s="21">
        <v>2208</v>
      </c>
      <c r="AC17" s="21">
        <v>2192</v>
      </c>
      <c r="AD17" s="22"/>
      <c r="AE17" s="22"/>
      <c r="AF17" s="2"/>
      <c r="AG17" s="3" t="s">
        <v>16</v>
      </c>
      <c r="AH17" s="8">
        <v>2817</v>
      </c>
      <c r="AI17" s="8">
        <v>2965</v>
      </c>
      <c r="AJ17" s="22">
        <v>3525</v>
      </c>
      <c r="AK17" s="21">
        <v>3671</v>
      </c>
      <c r="AL17" s="21">
        <v>3530</v>
      </c>
      <c r="AM17" s="22"/>
      <c r="AN17" s="22"/>
      <c r="AO17" s="2"/>
      <c r="AP17" s="3" t="s">
        <v>16</v>
      </c>
      <c r="AQ17" s="8">
        <v>2442</v>
      </c>
      <c r="AR17" s="8">
        <v>2535</v>
      </c>
      <c r="AS17" s="22">
        <v>3009</v>
      </c>
      <c r="AT17" s="21">
        <v>2882</v>
      </c>
      <c r="AU17" s="21">
        <v>2793</v>
      </c>
      <c r="AV17" s="2"/>
      <c r="AW17" s="3" t="s">
        <v>16</v>
      </c>
      <c r="AX17" s="5">
        <v>40539</v>
      </c>
      <c r="AY17" s="5">
        <v>41543</v>
      </c>
      <c r="AZ17" s="22">
        <v>48759</v>
      </c>
      <c r="BA17" s="21">
        <v>49207</v>
      </c>
      <c r="BB17" s="21">
        <v>41532</v>
      </c>
      <c r="BC17" s="2"/>
      <c r="BD17" s="3" t="s">
        <v>16</v>
      </c>
      <c r="BE17" s="5">
        <v>63999</v>
      </c>
      <c r="BF17" s="5">
        <v>63098</v>
      </c>
      <c r="BG17" s="22">
        <v>74159</v>
      </c>
      <c r="BH17" s="21">
        <v>71927</v>
      </c>
      <c r="BI17" s="21">
        <v>64977</v>
      </c>
      <c r="BK17" s="3" t="s">
        <v>16</v>
      </c>
      <c r="BL17" s="15">
        <v>322</v>
      </c>
      <c r="BM17" s="15">
        <v>354</v>
      </c>
      <c r="BN17" s="22">
        <v>354</v>
      </c>
      <c r="BO17" s="22">
        <v>360</v>
      </c>
      <c r="BP17" s="21">
        <v>363</v>
      </c>
      <c r="BQ17" s="4"/>
      <c r="BR17" s="17" t="s">
        <v>16</v>
      </c>
      <c r="BS17" s="15">
        <v>681</v>
      </c>
      <c r="BT17" s="15">
        <v>737</v>
      </c>
      <c r="BU17" s="22">
        <v>725</v>
      </c>
      <c r="BV17" s="21">
        <v>687</v>
      </c>
      <c r="BW17" s="21">
        <v>687</v>
      </c>
      <c r="BY17" s="13" t="s">
        <v>16</v>
      </c>
      <c r="BZ17" s="60">
        <f t="shared" si="4"/>
        <v>56997</v>
      </c>
      <c r="CA17" s="51">
        <v>833</v>
      </c>
      <c r="CB17" s="38">
        <v>1225</v>
      </c>
      <c r="CC17" s="38">
        <v>1333</v>
      </c>
      <c r="CD17" s="38">
        <v>20384</v>
      </c>
      <c r="CE17" s="38">
        <v>33222</v>
      </c>
      <c r="CF17" s="5"/>
      <c r="CI17" s="13" t="s">
        <v>16</v>
      </c>
      <c r="CJ17" s="60">
        <v>25880</v>
      </c>
      <c r="CK17" s="55">
        <f t="shared" si="5"/>
        <v>16076</v>
      </c>
      <c r="CL17" s="95">
        <v>252</v>
      </c>
      <c r="CM17" s="95">
        <v>353</v>
      </c>
      <c r="CN17" s="95">
        <v>513</v>
      </c>
      <c r="CO17" s="95">
        <v>7057</v>
      </c>
      <c r="CP17" s="95">
        <v>7901</v>
      </c>
      <c r="CR17" s="1">
        <f t="shared" si="6"/>
        <v>-9804</v>
      </c>
    </row>
    <row r="18" spans="1:96" ht="15">
      <c r="A18" s="3" t="s">
        <v>17</v>
      </c>
      <c r="B18" s="60">
        <f t="shared" si="3"/>
        <v>211186</v>
      </c>
      <c r="C18" s="21">
        <v>1560</v>
      </c>
      <c r="D18" s="21">
        <v>6139</v>
      </c>
      <c r="E18" s="21">
        <v>8561</v>
      </c>
      <c r="F18" s="21">
        <v>100664</v>
      </c>
      <c r="G18" s="21">
        <v>94262</v>
      </c>
      <c r="H18" s="64">
        <v>45600.083333</v>
      </c>
      <c r="I18" s="50">
        <v>2340</v>
      </c>
      <c r="J18" s="50">
        <v>6139</v>
      </c>
      <c r="K18" s="50">
        <v>8561</v>
      </c>
      <c r="L18" s="50">
        <v>16777.333333</v>
      </c>
      <c r="M18" s="50">
        <v>11782.75</v>
      </c>
      <c r="O18" s="3" t="s">
        <v>17</v>
      </c>
      <c r="P18" s="2">
        <v>192716</v>
      </c>
      <c r="Q18" s="2">
        <v>196153</v>
      </c>
      <c r="R18" s="22">
        <v>227931</v>
      </c>
      <c r="S18" s="22">
        <v>233152</v>
      </c>
      <c r="T18" s="21">
        <v>211186</v>
      </c>
      <c r="U18" s="2"/>
      <c r="X18" s="3" t="s">
        <v>17</v>
      </c>
      <c r="Y18" s="8">
        <v>1270</v>
      </c>
      <c r="Z18" s="22">
        <v>1325</v>
      </c>
      <c r="AA18" s="22">
        <v>1366</v>
      </c>
      <c r="AB18" s="21">
        <v>1513</v>
      </c>
      <c r="AC18" s="21">
        <v>1560</v>
      </c>
      <c r="AD18" s="22"/>
      <c r="AE18" s="22"/>
      <c r="AF18" s="2"/>
      <c r="AG18" s="3" t="s">
        <v>17</v>
      </c>
      <c r="AH18" s="8">
        <v>4789</v>
      </c>
      <c r="AI18" s="8">
        <v>5185</v>
      </c>
      <c r="AJ18" s="22">
        <v>6262</v>
      </c>
      <c r="AK18" s="21">
        <v>6566</v>
      </c>
      <c r="AL18" s="21">
        <v>6139</v>
      </c>
      <c r="AM18" s="22"/>
      <c r="AN18" s="22"/>
      <c r="AO18" s="2"/>
      <c r="AP18" s="3" t="s">
        <v>17</v>
      </c>
      <c r="AQ18" s="8">
        <v>7426</v>
      </c>
      <c r="AR18" s="8">
        <v>7898</v>
      </c>
      <c r="AS18" s="22">
        <v>8883</v>
      </c>
      <c r="AT18" s="21">
        <v>8843</v>
      </c>
      <c r="AU18" s="21">
        <v>8561</v>
      </c>
      <c r="AV18" s="2"/>
      <c r="AW18" s="3" t="s">
        <v>17</v>
      </c>
      <c r="AX18" s="5">
        <v>89059</v>
      </c>
      <c r="AY18" s="5">
        <v>93624</v>
      </c>
      <c r="AZ18" s="22">
        <v>109059</v>
      </c>
      <c r="BA18" s="21">
        <v>113708</v>
      </c>
      <c r="BB18" s="21">
        <v>100664</v>
      </c>
      <c r="BC18" s="2"/>
      <c r="BD18" s="3" t="s">
        <v>17</v>
      </c>
      <c r="BE18" s="5">
        <v>90172</v>
      </c>
      <c r="BF18" s="5">
        <v>88121</v>
      </c>
      <c r="BG18" s="22">
        <v>102361</v>
      </c>
      <c r="BH18" s="21">
        <v>102522</v>
      </c>
      <c r="BI18" s="21">
        <v>94262</v>
      </c>
      <c r="BK18" s="3" t="s">
        <v>17</v>
      </c>
      <c r="BL18" s="15">
        <v>565</v>
      </c>
      <c r="BM18" s="15">
        <v>670</v>
      </c>
      <c r="BN18" s="22">
        <v>671</v>
      </c>
      <c r="BO18" s="22">
        <v>647</v>
      </c>
      <c r="BP18" s="21">
        <v>733</v>
      </c>
      <c r="BQ18" s="4"/>
      <c r="BR18" s="3" t="s">
        <v>17</v>
      </c>
      <c r="BS18" s="15">
        <v>1219</v>
      </c>
      <c r="BT18" s="15">
        <v>1434</v>
      </c>
      <c r="BU18" s="22">
        <v>1417</v>
      </c>
      <c r="BV18" s="21">
        <v>1073</v>
      </c>
      <c r="BW18" s="21">
        <v>1282</v>
      </c>
      <c r="BY18" s="13" t="s">
        <v>17</v>
      </c>
      <c r="BZ18" s="60">
        <f t="shared" si="4"/>
        <v>104587</v>
      </c>
      <c r="CA18" s="51">
        <v>554</v>
      </c>
      <c r="CB18" s="38">
        <v>2283</v>
      </c>
      <c r="CC18" s="38">
        <v>4030</v>
      </c>
      <c r="CD18" s="38">
        <v>49293</v>
      </c>
      <c r="CE18" s="38">
        <v>48427</v>
      </c>
      <c r="CF18" s="5"/>
      <c r="CI18" s="13" t="s">
        <v>17</v>
      </c>
      <c r="CJ18" s="60">
        <v>63918</v>
      </c>
      <c r="CK18" s="55">
        <f t="shared" si="5"/>
        <v>38718</v>
      </c>
      <c r="CL18" s="95">
        <v>185</v>
      </c>
      <c r="CM18" s="95">
        <v>502</v>
      </c>
      <c r="CN18" s="95">
        <v>1486</v>
      </c>
      <c r="CO18" s="95">
        <v>22322</v>
      </c>
      <c r="CP18" s="95">
        <v>14223</v>
      </c>
      <c r="CR18" s="1">
        <f t="shared" si="6"/>
        <v>-25200</v>
      </c>
    </row>
    <row r="19" spans="1:96" ht="15">
      <c r="A19" s="3" t="s">
        <v>18</v>
      </c>
      <c r="B19" s="60">
        <f t="shared" si="3"/>
        <v>236586</v>
      </c>
      <c r="C19" s="21">
        <v>500</v>
      </c>
      <c r="D19" s="21">
        <v>12235</v>
      </c>
      <c r="E19" s="21">
        <v>14211</v>
      </c>
      <c r="F19" s="21">
        <v>109173</v>
      </c>
      <c r="G19" s="21">
        <v>100467</v>
      </c>
      <c r="H19" s="64">
        <v>57949.875</v>
      </c>
      <c r="I19" s="50">
        <v>750</v>
      </c>
      <c r="J19" s="50">
        <v>12235</v>
      </c>
      <c r="K19" s="50">
        <v>14211</v>
      </c>
      <c r="L19" s="50">
        <v>18195.5</v>
      </c>
      <c r="M19" s="50">
        <v>12558.375</v>
      </c>
      <c r="O19" s="3" t="s">
        <v>18</v>
      </c>
      <c r="P19" s="2">
        <v>190081</v>
      </c>
      <c r="Q19" s="2">
        <v>174858</v>
      </c>
      <c r="R19" s="22">
        <v>215201</v>
      </c>
      <c r="S19" s="22">
        <v>201874</v>
      </c>
      <c r="T19" s="21">
        <v>236586</v>
      </c>
      <c r="U19" s="2"/>
      <c r="X19" s="3" t="s">
        <v>18</v>
      </c>
      <c r="Y19" s="8">
        <v>360</v>
      </c>
      <c r="Z19" s="22">
        <v>393</v>
      </c>
      <c r="AA19" s="22">
        <v>444</v>
      </c>
      <c r="AB19" s="21">
        <v>460</v>
      </c>
      <c r="AC19" s="21">
        <v>500</v>
      </c>
      <c r="AD19" s="22"/>
      <c r="AE19" s="22"/>
      <c r="AF19" s="2"/>
      <c r="AG19" s="3" t="s">
        <v>18</v>
      </c>
      <c r="AH19" s="8">
        <v>9433</v>
      </c>
      <c r="AI19" s="8">
        <v>10281</v>
      </c>
      <c r="AJ19" s="22">
        <v>11572</v>
      </c>
      <c r="AK19" s="21">
        <v>10835</v>
      </c>
      <c r="AL19" s="21">
        <v>12235</v>
      </c>
      <c r="AM19" s="22"/>
      <c r="AN19" s="22"/>
      <c r="AO19" s="2"/>
      <c r="AP19" s="3" t="s">
        <v>18</v>
      </c>
      <c r="AQ19" s="8">
        <v>11104</v>
      </c>
      <c r="AR19" s="8">
        <v>11038</v>
      </c>
      <c r="AS19" s="22">
        <v>12743</v>
      </c>
      <c r="AT19" s="21">
        <v>12635</v>
      </c>
      <c r="AU19" s="21">
        <v>14211</v>
      </c>
      <c r="AV19" s="2"/>
      <c r="AW19" s="3" t="s">
        <v>18</v>
      </c>
      <c r="AX19" s="5">
        <v>88398</v>
      </c>
      <c r="AY19" s="5">
        <v>79836</v>
      </c>
      <c r="AZ19" s="22">
        <v>99886</v>
      </c>
      <c r="BA19" s="21">
        <v>93836</v>
      </c>
      <c r="BB19" s="21">
        <v>109173</v>
      </c>
      <c r="BC19" s="2"/>
      <c r="BD19" s="3" t="s">
        <v>18</v>
      </c>
      <c r="BE19" s="5">
        <v>80786</v>
      </c>
      <c r="BF19" s="5">
        <v>73310</v>
      </c>
      <c r="BG19" s="22">
        <v>90556</v>
      </c>
      <c r="BH19" s="21">
        <v>84108</v>
      </c>
      <c r="BI19" s="21">
        <v>100467</v>
      </c>
      <c r="BK19" s="3" t="s">
        <v>18</v>
      </c>
      <c r="BL19" s="15">
        <v>521</v>
      </c>
      <c r="BM19" s="15">
        <v>557</v>
      </c>
      <c r="BN19" s="22">
        <v>589</v>
      </c>
      <c r="BO19" s="22">
        <v>591</v>
      </c>
      <c r="BP19" s="21">
        <v>569</v>
      </c>
      <c r="BQ19" s="4"/>
      <c r="BR19" s="3" t="s">
        <v>18</v>
      </c>
      <c r="BS19" s="15">
        <v>1005</v>
      </c>
      <c r="BT19" s="15">
        <v>1056</v>
      </c>
      <c r="BU19" s="22">
        <v>1016</v>
      </c>
      <c r="BV19" s="21">
        <v>999</v>
      </c>
      <c r="BW19" s="21">
        <v>951</v>
      </c>
      <c r="BY19" s="13" t="s">
        <v>18</v>
      </c>
      <c r="BZ19" s="60">
        <f t="shared" si="4"/>
        <v>104780</v>
      </c>
      <c r="CA19" s="51">
        <v>196</v>
      </c>
      <c r="CB19" s="38">
        <v>3811</v>
      </c>
      <c r="CC19" s="38">
        <v>5569</v>
      </c>
      <c r="CD19" s="38">
        <v>51076</v>
      </c>
      <c r="CE19" s="38">
        <v>44128</v>
      </c>
      <c r="CF19" s="5"/>
      <c r="CI19" s="13" t="s">
        <v>18</v>
      </c>
      <c r="CJ19" s="60">
        <v>50020</v>
      </c>
      <c r="CK19" s="55">
        <f t="shared" si="5"/>
        <v>83847</v>
      </c>
      <c r="CL19" s="95">
        <v>89</v>
      </c>
      <c r="CM19" s="95">
        <v>2861</v>
      </c>
      <c r="CN19" s="95">
        <v>3958</v>
      </c>
      <c r="CO19" s="95">
        <v>40002</v>
      </c>
      <c r="CP19" s="95">
        <v>36937</v>
      </c>
      <c r="CR19" s="1">
        <f t="shared" si="6"/>
        <v>33827</v>
      </c>
    </row>
    <row r="20" spans="1:96" ht="15">
      <c r="A20" s="3" t="s">
        <v>19</v>
      </c>
      <c r="B20" s="60">
        <f t="shared" si="3"/>
        <v>187033</v>
      </c>
      <c r="C20" s="21">
        <v>316</v>
      </c>
      <c r="D20" s="21">
        <v>6498</v>
      </c>
      <c r="E20" s="21">
        <v>12460</v>
      </c>
      <c r="F20" s="21">
        <v>90567</v>
      </c>
      <c r="G20" s="21">
        <v>77192</v>
      </c>
      <c r="H20" s="64">
        <v>44175.5</v>
      </c>
      <c r="I20" s="50">
        <v>474</v>
      </c>
      <c r="J20" s="50">
        <v>6498</v>
      </c>
      <c r="K20" s="50">
        <v>12460</v>
      </c>
      <c r="L20" s="50">
        <v>15094.5</v>
      </c>
      <c r="M20" s="50">
        <v>9649</v>
      </c>
      <c r="O20" s="3" t="s">
        <v>19</v>
      </c>
      <c r="P20" s="2">
        <v>145918</v>
      </c>
      <c r="Q20" s="2">
        <v>148399</v>
      </c>
      <c r="R20" s="22">
        <v>166887</v>
      </c>
      <c r="S20" s="22">
        <v>178769</v>
      </c>
      <c r="T20" s="21">
        <v>187033</v>
      </c>
      <c r="U20" s="2"/>
      <c r="X20" s="3" t="s">
        <v>19</v>
      </c>
      <c r="Y20" s="8">
        <v>238</v>
      </c>
      <c r="Z20" s="22">
        <v>268</v>
      </c>
      <c r="AA20" s="22">
        <v>313</v>
      </c>
      <c r="AB20" s="21">
        <v>311</v>
      </c>
      <c r="AC20" s="21">
        <v>316</v>
      </c>
      <c r="AD20" s="22"/>
      <c r="AE20" s="22"/>
      <c r="AF20" s="2"/>
      <c r="AG20" s="3" t="s">
        <v>19</v>
      </c>
      <c r="AH20" s="8">
        <v>4567</v>
      </c>
      <c r="AI20" s="8">
        <v>4890</v>
      </c>
      <c r="AJ20" s="22">
        <v>5698</v>
      </c>
      <c r="AK20" s="21">
        <v>5980</v>
      </c>
      <c r="AL20" s="21">
        <v>6498</v>
      </c>
      <c r="AM20" s="22"/>
      <c r="AN20" s="22"/>
      <c r="AO20" s="2"/>
      <c r="AP20" s="3" t="s">
        <v>19</v>
      </c>
      <c r="AQ20" s="8">
        <v>10345</v>
      </c>
      <c r="AR20" s="8">
        <v>9714</v>
      </c>
      <c r="AS20" s="22">
        <v>11177</v>
      </c>
      <c r="AT20" s="21">
        <v>11969</v>
      </c>
      <c r="AU20" s="21">
        <v>12460</v>
      </c>
      <c r="AV20" s="2"/>
      <c r="AW20" s="3" t="s">
        <v>19</v>
      </c>
      <c r="AX20" s="5">
        <v>71909</v>
      </c>
      <c r="AY20" s="5">
        <v>73038</v>
      </c>
      <c r="AZ20" s="22">
        <v>83156</v>
      </c>
      <c r="BA20" s="21">
        <v>87632</v>
      </c>
      <c r="BB20" s="21">
        <v>90567</v>
      </c>
      <c r="BC20" s="2"/>
      <c r="BD20" s="3" t="s">
        <v>19</v>
      </c>
      <c r="BE20" s="5">
        <v>58859</v>
      </c>
      <c r="BF20" s="5">
        <v>60489</v>
      </c>
      <c r="BG20" s="22">
        <v>66543</v>
      </c>
      <c r="BH20" s="21">
        <v>72877</v>
      </c>
      <c r="BI20" s="21">
        <v>77192</v>
      </c>
      <c r="BK20" s="3" t="s">
        <v>19</v>
      </c>
      <c r="BL20" s="15">
        <v>343</v>
      </c>
      <c r="BM20" s="15">
        <v>354</v>
      </c>
      <c r="BN20" s="22">
        <v>394</v>
      </c>
      <c r="BO20" s="22">
        <v>375</v>
      </c>
      <c r="BP20" s="21">
        <v>382</v>
      </c>
      <c r="BQ20" s="4"/>
      <c r="BR20" s="3" t="s">
        <v>19</v>
      </c>
      <c r="BS20" s="15">
        <v>691</v>
      </c>
      <c r="BT20" s="15">
        <v>738</v>
      </c>
      <c r="BU20" s="22">
        <v>750</v>
      </c>
      <c r="BV20" s="21">
        <v>706</v>
      </c>
      <c r="BW20" s="21">
        <v>700</v>
      </c>
      <c r="BY20" s="13" t="s">
        <v>19</v>
      </c>
      <c r="BZ20" s="60">
        <f t="shared" si="4"/>
        <v>82249</v>
      </c>
      <c r="CA20" s="51">
        <v>122</v>
      </c>
      <c r="CB20" s="38">
        <v>1974</v>
      </c>
      <c r="CC20" s="38">
        <v>5452</v>
      </c>
      <c r="CD20" s="38">
        <v>42553</v>
      </c>
      <c r="CE20" s="38">
        <v>32148</v>
      </c>
      <c r="CF20" s="5"/>
      <c r="CI20" s="13" t="s">
        <v>19</v>
      </c>
      <c r="CJ20" s="60">
        <v>66819</v>
      </c>
      <c r="CK20" s="55">
        <f t="shared" si="5"/>
        <v>70512</v>
      </c>
      <c r="CL20" s="95">
        <v>66</v>
      </c>
      <c r="CM20" s="95">
        <v>1413</v>
      </c>
      <c r="CN20" s="95">
        <v>4281</v>
      </c>
      <c r="CO20" s="95">
        <v>38659</v>
      </c>
      <c r="CP20" s="95">
        <v>26093</v>
      </c>
      <c r="CR20" s="1">
        <f t="shared" si="6"/>
        <v>3693</v>
      </c>
    </row>
    <row r="21" spans="1:96" ht="15">
      <c r="A21" s="3" t="s">
        <v>20</v>
      </c>
      <c r="B21" s="60">
        <f t="shared" si="3"/>
        <v>150192</v>
      </c>
      <c r="C21" s="21">
        <v>916</v>
      </c>
      <c r="D21" s="21">
        <v>3014</v>
      </c>
      <c r="E21" s="21">
        <v>6148</v>
      </c>
      <c r="F21" s="21">
        <v>86637</v>
      </c>
      <c r="G21" s="21">
        <v>53477</v>
      </c>
      <c r="H21" s="64">
        <v>31660.125</v>
      </c>
      <c r="I21" s="50">
        <v>1374</v>
      </c>
      <c r="J21" s="50">
        <v>3014</v>
      </c>
      <c r="K21" s="50">
        <v>6148</v>
      </c>
      <c r="L21" s="50">
        <v>14439.5</v>
      </c>
      <c r="M21" s="50">
        <v>6684.625</v>
      </c>
      <c r="O21" s="3" t="s">
        <v>20</v>
      </c>
      <c r="P21" s="2">
        <v>126293</v>
      </c>
      <c r="Q21" s="2">
        <v>136328</v>
      </c>
      <c r="R21" s="22">
        <v>154027</v>
      </c>
      <c r="S21" s="22">
        <v>159269</v>
      </c>
      <c r="T21" s="21">
        <v>150192</v>
      </c>
      <c r="U21" s="2"/>
      <c r="X21" s="3" t="s">
        <v>20</v>
      </c>
      <c r="Y21" s="8">
        <v>827</v>
      </c>
      <c r="Z21" s="22">
        <v>811</v>
      </c>
      <c r="AA21" s="22">
        <v>852</v>
      </c>
      <c r="AB21" s="21">
        <v>915</v>
      </c>
      <c r="AC21" s="21">
        <v>916</v>
      </c>
      <c r="AD21" s="22"/>
      <c r="AE21" s="22"/>
      <c r="AF21" s="2"/>
      <c r="AG21" s="3" t="s">
        <v>20</v>
      </c>
      <c r="AH21" s="8">
        <v>2324</v>
      </c>
      <c r="AI21" s="8">
        <v>2461</v>
      </c>
      <c r="AJ21" s="22">
        <v>2861</v>
      </c>
      <c r="AK21" s="21">
        <v>3002</v>
      </c>
      <c r="AL21" s="21">
        <v>3014</v>
      </c>
      <c r="AM21" s="22"/>
      <c r="AN21" s="22"/>
      <c r="AO21" s="2"/>
      <c r="AP21" s="3" t="s">
        <v>20</v>
      </c>
      <c r="AQ21" s="8">
        <v>4953</v>
      </c>
      <c r="AR21" s="8">
        <v>5013</v>
      </c>
      <c r="AS21" s="22">
        <v>5943</v>
      </c>
      <c r="AT21" s="21">
        <v>6148</v>
      </c>
      <c r="AU21" s="21">
        <v>6148</v>
      </c>
      <c r="AV21" s="2"/>
      <c r="AW21" s="3" t="s">
        <v>20</v>
      </c>
      <c r="AX21" s="5">
        <v>68251</v>
      </c>
      <c r="AY21" s="5">
        <v>75228</v>
      </c>
      <c r="AZ21" s="22">
        <v>86270</v>
      </c>
      <c r="BA21" s="21">
        <v>89665</v>
      </c>
      <c r="BB21" s="21">
        <v>86637</v>
      </c>
      <c r="BC21" s="2"/>
      <c r="BD21" s="3" t="s">
        <v>20</v>
      </c>
      <c r="BE21" s="5">
        <v>49938</v>
      </c>
      <c r="BF21" s="5">
        <v>52815</v>
      </c>
      <c r="BG21" s="22">
        <v>58101</v>
      </c>
      <c r="BH21" s="21">
        <v>59539</v>
      </c>
      <c r="BI21" s="21">
        <v>53477</v>
      </c>
      <c r="BK21" s="3" t="s">
        <v>20</v>
      </c>
      <c r="BL21" s="15">
        <v>513</v>
      </c>
      <c r="BM21" s="15">
        <v>539</v>
      </c>
      <c r="BN21" s="22">
        <v>556</v>
      </c>
      <c r="BO21" s="22">
        <v>580</v>
      </c>
      <c r="BP21" s="21">
        <v>547</v>
      </c>
      <c r="BQ21" s="4"/>
      <c r="BR21" s="17" t="s">
        <v>20</v>
      </c>
      <c r="BS21" s="15">
        <v>1034</v>
      </c>
      <c r="BT21" s="15">
        <v>1110</v>
      </c>
      <c r="BU21" s="22">
        <v>1120</v>
      </c>
      <c r="BV21" s="21">
        <v>1193</v>
      </c>
      <c r="BW21" s="21">
        <v>1113</v>
      </c>
      <c r="BY21" s="13" t="s">
        <v>20</v>
      </c>
      <c r="BZ21" s="60">
        <f t="shared" si="4"/>
        <v>67574</v>
      </c>
      <c r="CA21" s="51">
        <v>244</v>
      </c>
      <c r="CB21" s="38">
        <v>918</v>
      </c>
      <c r="CC21" s="38">
        <v>2784</v>
      </c>
      <c r="CD21" s="38">
        <v>38475</v>
      </c>
      <c r="CE21" s="38">
        <v>25153</v>
      </c>
      <c r="CF21" s="5"/>
      <c r="CI21" s="13" t="s">
        <v>20</v>
      </c>
      <c r="CJ21" s="60">
        <v>56230</v>
      </c>
      <c r="CK21" s="55">
        <f t="shared" si="5"/>
        <v>46406</v>
      </c>
      <c r="CL21" s="95">
        <v>84</v>
      </c>
      <c r="CM21" s="95">
        <v>410</v>
      </c>
      <c r="CN21" s="95">
        <v>1604</v>
      </c>
      <c r="CO21" s="95">
        <v>30738</v>
      </c>
      <c r="CP21" s="95">
        <v>13570</v>
      </c>
      <c r="CR21" s="1">
        <f t="shared" si="6"/>
        <v>-9824</v>
      </c>
    </row>
    <row r="22" spans="1:96" ht="15">
      <c r="A22" s="3" t="s">
        <v>21</v>
      </c>
      <c r="B22" s="60">
        <f t="shared" si="3"/>
        <v>144623</v>
      </c>
      <c r="C22" s="21">
        <v>358</v>
      </c>
      <c r="D22" s="21">
        <v>4678</v>
      </c>
      <c r="E22" s="21">
        <v>7889</v>
      </c>
      <c r="F22" s="21">
        <v>78315</v>
      </c>
      <c r="G22" s="21">
        <v>53383</v>
      </c>
      <c r="H22" s="64">
        <v>32829.375</v>
      </c>
      <c r="I22" s="50">
        <v>537</v>
      </c>
      <c r="J22" s="50">
        <v>4678</v>
      </c>
      <c r="K22" s="50">
        <v>7889</v>
      </c>
      <c r="L22" s="50">
        <v>13052.5</v>
      </c>
      <c r="M22" s="50">
        <v>6672.875</v>
      </c>
      <c r="O22" s="3" t="s">
        <v>21</v>
      </c>
      <c r="P22" s="2">
        <v>111111</v>
      </c>
      <c r="Q22" s="2">
        <v>125654</v>
      </c>
      <c r="R22" s="22">
        <v>136743</v>
      </c>
      <c r="S22" s="22">
        <v>143959</v>
      </c>
      <c r="T22" s="21">
        <v>144623</v>
      </c>
      <c r="U22" s="2"/>
      <c r="X22" s="3" t="s">
        <v>21</v>
      </c>
      <c r="Y22" s="8">
        <v>307</v>
      </c>
      <c r="Z22" s="22">
        <v>346</v>
      </c>
      <c r="AA22" s="22">
        <v>368</v>
      </c>
      <c r="AB22" s="21">
        <v>380</v>
      </c>
      <c r="AC22" s="21">
        <v>358</v>
      </c>
      <c r="AD22" s="22"/>
      <c r="AE22" s="22"/>
      <c r="AF22" s="2"/>
      <c r="AG22" s="3" t="s">
        <v>21</v>
      </c>
      <c r="AH22" s="8">
        <v>3299</v>
      </c>
      <c r="AI22" s="8">
        <v>3635</v>
      </c>
      <c r="AJ22" s="22">
        <v>4000</v>
      </c>
      <c r="AK22" s="21">
        <v>4509</v>
      </c>
      <c r="AL22" s="21">
        <v>4678</v>
      </c>
      <c r="AM22" s="22"/>
      <c r="AN22" s="22"/>
      <c r="AO22" s="2"/>
      <c r="AP22" s="3" t="s">
        <v>21</v>
      </c>
      <c r="AQ22" s="8">
        <v>6483</v>
      </c>
      <c r="AR22" s="8">
        <v>7020</v>
      </c>
      <c r="AS22" s="22">
        <v>7187</v>
      </c>
      <c r="AT22" s="21">
        <v>7832</v>
      </c>
      <c r="AU22" s="21">
        <v>7889</v>
      </c>
      <c r="AV22" s="2"/>
      <c r="AW22" s="3" t="s">
        <v>21</v>
      </c>
      <c r="AX22" s="5">
        <v>58749</v>
      </c>
      <c r="AY22" s="5">
        <v>66814</v>
      </c>
      <c r="AZ22" s="22">
        <v>74836</v>
      </c>
      <c r="BA22" s="21">
        <v>77228</v>
      </c>
      <c r="BB22" s="21">
        <v>78315</v>
      </c>
      <c r="BC22" s="2"/>
      <c r="BD22" s="3" t="s">
        <v>21</v>
      </c>
      <c r="BE22" s="5">
        <v>42273</v>
      </c>
      <c r="BF22" s="5">
        <v>47839</v>
      </c>
      <c r="BG22" s="22">
        <v>50352</v>
      </c>
      <c r="BH22" s="21">
        <v>54010</v>
      </c>
      <c r="BI22" s="21">
        <v>53383</v>
      </c>
      <c r="BK22" s="3" t="s">
        <v>21</v>
      </c>
      <c r="BL22" s="15">
        <v>311</v>
      </c>
      <c r="BM22" s="15">
        <v>333</v>
      </c>
      <c r="BN22" s="22">
        <v>350</v>
      </c>
      <c r="BO22" s="22">
        <v>340</v>
      </c>
      <c r="BP22" s="21">
        <v>338</v>
      </c>
      <c r="BQ22" s="4"/>
      <c r="BR22" s="3" t="s">
        <v>21</v>
      </c>
      <c r="BS22" s="15">
        <v>619</v>
      </c>
      <c r="BT22" s="15">
        <v>651</v>
      </c>
      <c r="BU22" s="22">
        <v>653</v>
      </c>
      <c r="BV22" s="21">
        <v>564</v>
      </c>
      <c r="BW22" s="21">
        <v>575</v>
      </c>
      <c r="BY22" s="13" t="s">
        <v>21</v>
      </c>
      <c r="BZ22" s="60">
        <f t="shared" si="4"/>
        <v>68020</v>
      </c>
      <c r="CA22" s="51">
        <v>138</v>
      </c>
      <c r="CB22" s="38">
        <v>1441</v>
      </c>
      <c r="CC22" s="38">
        <v>3570</v>
      </c>
      <c r="CD22" s="38">
        <v>38288</v>
      </c>
      <c r="CE22" s="38">
        <v>24583</v>
      </c>
      <c r="CF22" s="5"/>
      <c r="CI22" s="13" t="s">
        <v>21</v>
      </c>
      <c r="CJ22" s="60">
        <v>52811</v>
      </c>
      <c r="CK22" s="55">
        <f t="shared" si="5"/>
        <v>41503</v>
      </c>
      <c r="CL22" s="95">
        <v>54</v>
      </c>
      <c r="CM22" s="95">
        <v>723</v>
      </c>
      <c r="CN22" s="95">
        <v>2490</v>
      </c>
      <c r="CO22" s="95">
        <v>26016</v>
      </c>
      <c r="CP22" s="95">
        <v>12220</v>
      </c>
      <c r="CR22" s="1">
        <f t="shared" si="6"/>
        <v>-11308</v>
      </c>
    </row>
    <row r="23" spans="1:96" ht="15">
      <c r="A23" s="3" t="s">
        <v>22</v>
      </c>
      <c r="B23" s="60">
        <f t="shared" si="3"/>
        <v>287902</v>
      </c>
      <c r="C23" s="21">
        <v>2252</v>
      </c>
      <c r="D23" s="21">
        <v>15831</v>
      </c>
      <c r="E23" s="21">
        <v>32226</v>
      </c>
      <c r="F23" s="21">
        <v>159090</v>
      </c>
      <c r="G23" s="21">
        <v>78503</v>
      </c>
      <c r="H23" s="64">
        <v>87762.875</v>
      </c>
      <c r="I23" s="50">
        <v>3378</v>
      </c>
      <c r="J23" s="50">
        <v>15831</v>
      </c>
      <c r="K23" s="50">
        <v>32226</v>
      </c>
      <c r="L23" s="50">
        <v>26515</v>
      </c>
      <c r="M23" s="50">
        <v>9812.875</v>
      </c>
      <c r="O23" s="3" t="s">
        <v>22</v>
      </c>
      <c r="P23" s="2">
        <v>284860</v>
      </c>
      <c r="Q23" s="2">
        <v>268454</v>
      </c>
      <c r="R23" s="22">
        <v>285349</v>
      </c>
      <c r="S23" s="22">
        <v>265896</v>
      </c>
      <c r="T23" s="21">
        <v>287902</v>
      </c>
      <c r="U23" s="2"/>
      <c r="X23" s="3" t="s">
        <v>22</v>
      </c>
      <c r="Y23" s="8">
        <v>2371</v>
      </c>
      <c r="Z23" s="22">
        <v>2345</v>
      </c>
      <c r="AA23" s="22">
        <v>2378</v>
      </c>
      <c r="AB23" s="21">
        <v>2336</v>
      </c>
      <c r="AC23" s="21">
        <v>2252</v>
      </c>
      <c r="AD23" s="22"/>
      <c r="AE23" s="22"/>
      <c r="AF23" s="2"/>
      <c r="AG23" s="3" t="s">
        <v>22</v>
      </c>
      <c r="AH23" s="8">
        <v>12473</v>
      </c>
      <c r="AI23" s="8">
        <v>12930</v>
      </c>
      <c r="AJ23" s="22">
        <v>14365</v>
      </c>
      <c r="AK23" s="21">
        <v>14565</v>
      </c>
      <c r="AL23" s="21">
        <v>15831</v>
      </c>
      <c r="AM23" s="22"/>
      <c r="AN23" s="22"/>
      <c r="AO23" s="2"/>
      <c r="AP23" s="3" t="s">
        <v>22</v>
      </c>
      <c r="AQ23" s="8">
        <v>27235</v>
      </c>
      <c r="AR23" s="8">
        <v>27095</v>
      </c>
      <c r="AS23" s="22">
        <v>28525</v>
      </c>
      <c r="AT23" s="21">
        <v>29101</v>
      </c>
      <c r="AU23" s="21">
        <v>32226</v>
      </c>
      <c r="AV23" s="2"/>
      <c r="AW23" s="3" t="s">
        <v>22</v>
      </c>
      <c r="AX23" s="5">
        <v>175507</v>
      </c>
      <c r="AY23" s="5">
        <v>162967</v>
      </c>
      <c r="AZ23" s="22">
        <v>170699</v>
      </c>
      <c r="BA23" s="21">
        <v>152319</v>
      </c>
      <c r="BB23" s="21">
        <v>159090</v>
      </c>
      <c r="BC23" s="2"/>
      <c r="BD23" s="3" t="s">
        <v>22</v>
      </c>
      <c r="BE23" s="5">
        <v>67274</v>
      </c>
      <c r="BF23" s="5">
        <v>63117</v>
      </c>
      <c r="BG23" s="22">
        <v>69382</v>
      </c>
      <c r="BH23" s="21">
        <v>67575</v>
      </c>
      <c r="BI23" s="21">
        <v>78503</v>
      </c>
      <c r="BK23" s="3" t="s">
        <v>22</v>
      </c>
      <c r="BL23" s="15">
        <v>944</v>
      </c>
      <c r="BM23" s="15">
        <v>964</v>
      </c>
      <c r="BN23" s="22">
        <v>991</v>
      </c>
      <c r="BO23" s="22">
        <v>972</v>
      </c>
      <c r="BP23" s="21">
        <v>968</v>
      </c>
      <c r="BQ23" s="4"/>
      <c r="BR23" s="3" t="s">
        <v>22</v>
      </c>
      <c r="BS23" s="15">
        <v>1971</v>
      </c>
      <c r="BT23" s="15">
        <v>2016</v>
      </c>
      <c r="BU23" s="22">
        <v>1766</v>
      </c>
      <c r="BV23" s="21">
        <v>1683</v>
      </c>
      <c r="BW23" s="21">
        <v>1631</v>
      </c>
      <c r="BY23" s="13" t="s">
        <v>22</v>
      </c>
      <c r="BZ23" s="60">
        <f t="shared" si="4"/>
        <v>128011</v>
      </c>
      <c r="CA23" s="51">
        <v>836</v>
      </c>
      <c r="CB23" s="38">
        <v>5072</v>
      </c>
      <c r="CC23" s="38">
        <v>13608</v>
      </c>
      <c r="CD23" s="38">
        <v>73801</v>
      </c>
      <c r="CE23" s="38">
        <v>34694</v>
      </c>
      <c r="CF23" s="5"/>
      <c r="CI23" s="13" t="s">
        <v>22</v>
      </c>
      <c r="CJ23" s="60">
        <v>75444</v>
      </c>
      <c r="CK23" s="55">
        <f t="shared" si="5"/>
        <v>98692</v>
      </c>
      <c r="CL23" s="95">
        <v>480</v>
      </c>
      <c r="CM23" s="95">
        <v>3336</v>
      </c>
      <c r="CN23" s="95">
        <v>8899</v>
      </c>
      <c r="CO23" s="95">
        <v>60646</v>
      </c>
      <c r="CP23" s="95">
        <v>25331</v>
      </c>
      <c r="CR23" s="1">
        <f t="shared" si="6"/>
        <v>23248</v>
      </c>
    </row>
    <row r="24" spans="1:96" ht="15">
      <c r="A24" s="3" t="s">
        <v>23</v>
      </c>
      <c r="B24" s="60">
        <f t="shared" si="3"/>
        <v>162956</v>
      </c>
      <c r="C24" s="21">
        <v>1020</v>
      </c>
      <c r="D24" s="21">
        <v>6082</v>
      </c>
      <c r="E24" s="21">
        <v>8974</v>
      </c>
      <c r="F24" s="21">
        <v>50333</v>
      </c>
      <c r="G24" s="21">
        <v>96547</v>
      </c>
      <c r="H24" s="64">
        <v>37043.208333</v>
      </c>
      <c r="I24" s="50">
        <v>1530</v>
      </c>
      <c r="J24" s="50">
        <v>6082</v>
      </c>
      <c r="K24" s="50">
        <v>8974</v>
      </c>
      <c r="L24" s="50">
        <v>8388.833333</v>
      </c>
      <c r="M24" s="50">
        <v>12068.375</v>
      </c>
      <c r="O24" s="3" t="s">
        <v>23</v>
      </c>
      <c r="P24" s="2">
        <v>132532</v>
      </c>
      <c r="Q24" s="2">
        <v>138555</v>
      </c>
      <c r="R24" s="22">
        <v>157549</v>
      </c>
      <c r="S24" s="22">
        <v>161617</v>
      </c>
      <c r="T24" s="21">
        <v>162956</v>
      </c>
      <c r="U24" s="2"/>
      <c r="X24" s="3" t="s">
        <v>23</v>
      </c>
      <c r="Y24" s="8">
        <v>1025</v>
      </c>
      <c r="Z24" s="22">
        <v>1014</v>
      </c>
      <c r="AA24" s="22">
        <v>1034</v>
      </c>
      <c r="AB24" s="21">
        <v>1099</v>
      </c>
      <c r="AC24" s="21">
        <v>1020</v>
      </c>
      <c r="AD24" s="22"/>
      <c r="AE24" s="22"/>
      <c r="AF24" s="2"/>
      <c r="AG24" s="3" t="s">
        <v>23</v>
      </c>
      <c r="AH24" s="8">
        <v>4903</v>
      </c>
      <c r="AI24" s="8">
        <v>5103</v>
      </c>
      <c r="AJ24" s="22">
        <v>5803</v>
      </c>
      <c r="AK24" s="21">
        <v>6123</v>
      </c>
      <c r="AL24" s="21">
        <v>6082</v>
      </c>
      <c r="AM24" s="22"/>
      <c r="AN24" s="22"/>
      <c r="AO24" s="2"/>
      <c r="AP24" s="3" t="s">
        <v>23</v>
      </c>
      <c r="AQ24" s="8">
        <v>6520</v>
      </c>
      <c r="AR24" s="8">
        <v>6959</v>
      </c>
      <c r="AS24" s="22">
        <v>7964</v>
      </c>
      <c r="AT24" s="21">
        <v>8447</v>
      </c>
      <c r="AU24" s="21">
        <v>8974</v>
      </c>
      <c r="AV24" s="2"/>
      <c r="AW24" s="3" t="s">
        <v>23</v>
      </c>
      <c r="AX24" s="5">
        <v>39590</v>
      </c>
      <c r="AY24" s="5">
        <v>42633</v>
      </c>
      <c r="AZ24" s="22">
        <v>49906</v>
      </c>
      <c r="BA24" s="21">
        <v>49555</v>
      </c>
      <c r="BB24" s="21">
        <v>50333</v>
      </c>
      <c r="BC24" s="2"/>
      <c r="BD24" s="3" t="s">
        <v>23</v>
      </c>
      <c r="BE24" s="5">
        <v>80494</v>
      </c>
      <c r="BF24" s="5">
        <v>82846</v>
      </c>
      <c r="BG24" s="22">
        <v>92842</v>
      </c>
      <c r="BH24" s="21">
        <v>96393</v>
      </c>
      <c r="BI24" s="21">
        <v>96547</v>
      </c>
      <c r="BK24" s="3" t="s">
        <v>23</v>
      </c>
      <c r="BL24" s="15">
        <v>422</v>
      </c>
      <c r="BM24" s="15">
        <v>432</v>
      </c>
      <c r="BN24" s="22">
        <v>492</v>
      </c>
      <c r="BO24" s="22">
        <v>470</v>
      </c>
      <c r="BP24" s="21">
        <v>451</v>
      </c>
      <c r="BQ24" s="3"/>
      <c r="BR24" s="3" t="s">
        <v>23</v>
      </c>
      <c r="BS24" s="15">
        <v>805</v>
      </c>
      <c r="BT24" s="15">
        <v>819</v>
      </c>
      <c r="BU24" s="22">
        <v>913</v>
      </c>
      <c r="BV24" s="21">
        <v>844</v>
      </c>
      <c r="BW24" s="21">
        <v>810</v>
      </c>
      <c r="BY24" s="13" t="s">
        <v>23</v>
      </c>
      <c r="BZ24" s="60">
        <f t="shared" si="4"/>
        <v>74040</v>
      </c>
      <c r="CA24" s="51">
        <v>351</v>
      </c>
      <c r="CB24" s="38">
        <v>2008</v>
      </c>
      <c r="CC24" s="38">
        <v>3822</v>
      </c>
      <c r="CD24" s="38">
        <v>24362</v>
      </c>
      <c r="CE24" s="38">
        <v>43497</v>
      </c>
      <c r="CF24" s="5"/>
      <c r="CI24" s="13" t="s">
        <v>23</v>
      </c>
      <c r="CJ24" s="60">
        <v>51495</v>
      </c>
      <c r="CK24" s="55">
        <f t="shared" si="5"/>
        <v>45219</v>
      </c>
      <c r="CL24" s="95">
        <v>124</v>
      </c>
      <c r="CM24" s="95">
        <v>753</v>
      </c>
      <c r="CN24" s="95">
        <v>2004</v>
      </c>
      <c r="CO24" s="95">
        <v>18208</v>
      </c>
      <c r="CP24" s="95">
        <v>24130</v>
      </c>
      <c r="CR24" s="1">
        <f t="shared" si="6"/>
        <v>-6276</v>
      </c>
    </row>
    <row r="25" spans="1:96" ht="15">
      <c r="A25" s="3" t="s">
        <v>24</v>
      </c>
      <c r="B25" s="60">
        <f t="shared" si="3"/>
        <v>208440</v>
      </c>
      <c r="C25" s="21">
        <v>642</v>
      </c>
      <c r="D25" s="21">
        <v>5922</v>
      </c>
      <c r="E25" s="21">
        <v>7172</v>
      </c>
      <c r="F25" s="21">
        <v>122986</v>
      </c>
      <c r="G25" s="21">
        <v>71718</v>
      </c>
      <c r="H25" s="64">
        <v>43519.416666</v>
      </c>
      <c r="I25" s="50">
        <v>963</v>
      </c>
      <c r="J25" s="50">
        <v>5922</v>
      </c>
      <c r="K25" s="50">
        <v>7172</v>
      </c>
      <c r="L25" s="50">
        <v>20497.666666</v>
      </c>
      <c r="M25" s="50">
        <v>8964.75</v>
      </c>
      <c r="O25" s="3" t="s">
        <v>24</v>
      </c>
      <c r="P25" s="2">
        <v>166793</v>
      </c>
      <c r="Q25" s="2">
        <v>178308</v>
      </c>
      <c r="R25" s="22">
        <v>194584</v>
      </c>
      <c r="S25" s="22">
        <v>194326</v>
      </c>
      <c r="T25" s="21">
        <v>208440</v>
      </c>
      <c r="U25" s="2"/>
      <c r="X25" s="3" t="s">
        <v>24</v>
      </c>
      <c r="Y25" s="8">
        <v>456</v>
      </c>
      <c r="Z25" s="22">
        <v>521</v>
      </c>
      <c r="AA25" s="22">
        <v>556</v>
      </c>
      <c r="AB25" s="21">
        <v>617</v>
      </c>
      <c r="AC25" s="21">
        <v>642</v>
      </c>
      <c r="AD25" s="22"/>
      <c r="AE25" s="22"/>
      <c r="AF25" s="2"/>
      <c r="AG25" s="3" t="s">
        <v>24</v>
      </c>
      <c r="AH25" s="8">
        <v>4179</v>
      </c>
      <c r="AI25" s="8">
        <v>4678</v>
      </c>
      <c r="AJ25" s="22">
        <v>5388</v>
      </c>
      <c r="AK25" s="21">
        <v>5476</v>
      </c>
      <c r="AL25" s="21">
        <v>5922</v>
      </c>
      <c r="AM25" s="22"/>
      <c r="AN25" s="22"/>
      <c r="AO25" s="2"/>
      <c r="AP25" s="3" t="s">
        <v>24</v>
      </c>
      <c r="AQ25" s="8">
        <v>6330</v>
      </c>
      <c r="AR25" s="8">
        <v>6788</v>
      </c>
      <c r="AS25" s="22">
        <v>7125</v>
      </c>
      <c r="AT25" s="21">
        <v>6508</v>
      </c>
      <c r="AU25" s="21">
        <v>7172</v>
      </c>
      <c r="AV25" s="2"/>
      <c r="AW25" s="3" t="s">
        <v>24</v>
      </c>
      <c r="AX25" s="5">
        <v>96212</v>
      </c>
      <c r="AY25" s="5">
        <v>102883</v>
      </c>
      <c r="AZ25" s="22">
        <v>115837</v>
      </c>
      <c r="BA25" s="21">
        <v>116111</v>
      </c>
      <c r="BB25" s="21">
        <v>122986</v>
      </c>
      <c r="BC25" s="2"/>
      <c r="BD25" s="3" t="s">
        <v>24</v>
      </c>
      <c r="BE25" s="5">
        <v>59616</v>
      </c>
      <c r="BF25" s="5">
        <v>63438</v>
      </c>
      <c r="BG25" s="22">
        <v>65678</v>
      </c>
      <c r="BH25" s="21">
        <v>65614</v>
      </c>
      <c r="BI25" s="21">
        <v>71718</v>
      </c>
      <c r="BK25" s="3" t="s">
        <v>24</v>
      </c>
      <c r="BL25" s="15">
        <v>334</v>
      </c>
      <c r="BM25" s="15">
        <v>342</v>
      </c>
      <c r="BN25" s="22">
        <v>331</v>
      </c>
      <c r="BO25" s="22">
        <v>325</v>
      </c>
      <c r="BP25" s="21">
        <v>330</v>
      </c>
      <c r="BQ25" s="3"/>
      <c r="BR25" s="17" t="s">
        <v>24</v>
      </c>
      <c r="BS25" s="15">
        <v>680</v>
      </c>
      <c r="BT25" s="15">
        <v>713</v>
      </c>
      <c r="BU25" s="22">
        <v>669</v>
      </c>
      <c r="BV25" s="21">
        <v>651</v>
      </c>
      <c r="BW25" s="21">
        <v>657</v>
      </c>
      <c r="BY25" s="13" t="s">
        <v>24</v>
      </c>
      <c r="BZ25" s="60">
        <f t="shared" si="4"/>
        <v>85287</v>
      </c>
      <c r="CA25" s="51">
        <v>183</v>
      </c>
      <c r="CB25" s="38">
        <v>1690</v>
      </c>
      <c r="CC25" s="38">
        <v>2857</v>
      </c>
      <c r="CD25" s="38">
        <v>53123</v>
      </c>
      <c r="CE25" s="38">
        <v>27434</v>
      </c>
      <c r="CF25" s="5"/>
      <c r="CI25" s="13" t="s">
        <v>24</v>
      </c>
      <c r="CJ25" s="60">
        <v>67367</v>
      </c>
      <c r="CK25" s="55">
        <f t="shared" si="5"/>
        <v>76426</v>
      </c>
      <c r="CL25" s="95">
        <v>88</v>
      </c>
      <c r="CM25" s="95">
        <v>1254</v>
      </c>
      <c r="CN25" s="95">
        <v>2352</v>
      </c>
      <c r="CO25" s="95">
        <v>49373</v>
      </c>
      <c r="CP25" s="95">
        <v>23359</v>
      </c>
      <c r="CR25" s="1">
        <f t="shared" si="6"/>
        <v>9059</v>
      </c>
    </row>
    <row r="26" spans="1:96" ht="15">
      <c r="A26" s="3" t="s">
        <v>25</v>
      </c>
      <c r="B26" s="60">
        <f t="shared" si="3"/>
        <v>183347</v>
      </c>
      <c r="C26" s="21">
        <v>414</v>
      </c>
      <c r="D26" s="21">
        <v>6860</v>
      </c>
      <c r="E26" s="21">
        <v>5865</v>
      </c>
      <c r="F26" s="21">
        <v>81323</v>
      </c>
      <c r="G26" s="21">
        <v>88885</v>
      </c>
      <c r="H26" s="64">
        <v>38010.458333</v>
      </c>
      <c r="I26" s="50">
        <v>621</v>
      </c>
      <c r="J26" s="50">
        <v>6860</v>
      </c>
      <c r="K26" s="50">
        <v>5865</v>
      </c>
      <c r="L26" s="50">
        <v>13553.833333</v>
      </c>
      <c r="M26" s="50">
        <v>11110.625</v>
      </c>
      <c r="O26" s="3" t="s">
        <v>25</v>
      </c>
      <c r="P26" s="2">
        <v>141810</v>
      </c>
      <c r="Q26" s="2">
        <v>153152</v>
      </c>
      <c r="R26" s="22">
        <v>171506</v>
      </c>
      <c r="S26" s="22">
        <v>169080</v>
      </c>
      <c r="T26" s="21">
        <v>183347</v>
      </c>
      <c r="U26" s="2"/>
      <c r="X26" s="3" t="s">
        <v>25</v>
      </c>
      <c r="Y26" s="8">
        <v>312</v>
      </c>
      <c r="Z26" s="22">
        <v>339</v>
      </c>
      <c r="AA26" s="22">
        <v>376</v>
      </c>
      <c r="AB26" s="21">
        <v>418</v>
      </c>
      <c r="AC26" s="21">
        <v>414</v>
      </c>
      <c r="AD26" s="22"/>
      <c r="AE26" s="22"/>
      <c r="AF26" s="2"/>
      <c r="AG26" s="3" t="s">
        <v>25</v>
      </c>
      <c r="AH26" s="8">
        <v>4511</v>
      </c>
      <c r="AI26" s="8">
        <v>5518</v>
      </c>
      <c r="AJ26" s="22">
        <v>6222</v>
      </c>
      <c r="AK26" s="21">
        <v>6187</v>
      </c>
      <c r="AL26" s="21">
        <v>6860</v>
      </c>
      <c r="AM26" s="22"/>
      <c r="AN26" s="22"/>
      <c r="AO26" s="2"/>
      <c r="AP26" s="3" t="s">
        <v>25</v>
      </c>
      <c r="AQ26" s="8">
        <v>4051</v>
      </c>
      <c r="AR26" s="8">
        <v>4503</v>
      </c>
      <c r="AS26" s="22">
        <v>5062</v>
      </c>
      <c r="AT26" s="21">
        <v>5231</v>
      </c>
      <c r="AU26" s="21">
        <v>5865</v>
      </c>
      <c r="AV26" s="2"/>
      <c r="AW26" s="3" t="s">
        <v>25</v>
      </c>
      <c r="AX26" s="5">
        <v>64061</v>
      </c>
      <c r="AY26" s="5">
        <v>70279</v>
      </c>
      <c r="AZ26" s="22">
        <v>77713</v>
      </c>
      <c r="BA26" s="21">
        <v>75720</v>
      </c>
      <c r="BB26" s="21">
        <v>81323</v>
      </c>
      <c r="BC26" s="2"/>
      <c r="BD26" s="3" t="s">
        <v>25</v>
      </c>
      <c r="BE26" s="5">
        <v>68875</v>
      </c>
      <c r="BF26" s="5">
        <v>72513</v>
      </c>
      <c r="BG26" s="22">
        <v>82133</v>
      </c>
      <c r="BH26" s="21">
        <v>81524</v>
      </c>
      <c r="BI26" s="21">
        <v>88885</v>
      </c>
      <c r="BK26" s="3" t="s">
        <v>25</v>
      </c>
      <c r="BL26" s="15">
        <v>259</v>
      </c>
      <c r="BM26" s="15">
        <v>283</v>
      </c>
      <c r="BN26" s="22">
        <v>305</v>
      </c>
      <c r="BO26" s="22">
        <v>303</v>
      </c>
      <c r="BP26" s="21">
        <v>313</v>
      </c>
      <c r="BQ26" s="3"/>
      <c r="BR26" s="3" t="s">
        <v>25</v>
      </c>
      <c r="BS26" s="15">
        <v>508</v>
      </c>
      <c r="BT26" s="15">
        <v>570</v>
      </c>
      <c r="BU26" s="22">
        <v>546</v>
      </c>
      <c r="BV26" s="21">
        <v>528</v>
      </c>
      <c r="BW26" s="21">
        <v>530</v>
      </c>
      <c r="BY26" s="13" t="s">
        <v>25</v>
      </c>
      <c r="BZ26" s="60">
        <f>SUM(CA26:CE26)</f>
        <v>76139</v>
      </c>
      <c r="CA26" s="51">
        <v>108</v>
      </c>
      <c r="CB26" s="38">
        <v>1937</v>
      </c>
      <c r="CC26" s="38">
        <v>2151</v>
      </c>
      <c r="CD26" s="38">
        <v>35109</v>
      </c>
      <c r="CE26" s="38">
        <v>36834</v>
      </c>
      <c r="CF26" s="5"/>
      <c r="CI26" s="13" t="s">
        <v>25</v>
      </c>
      <c r="CJ26" s="60">
        <v>32903</v>
      </c>
      <c r="CK26" s="55">
        <f t="shared" si="5"/>
        <v>57644</v>
      </c>
      <c r="CL26" s="95">
        <v>41</v>
      </c>
      <c r="CM26" s="95">
        <v>1357</v>
      </c>
      <c r="CN26" s="95">
        <v>1434</v>
      </c>
      <c r="CO26" s="95">
        <v>26604</v>
      </c>
      <c r="CP26" s="95">
        <v>28208</v>
      </c>
      <c r="CR26" s="1">
        <f t="shared" si="6"/>
        <v>24741</v>
      </c>
    </row>
    <row r="27" spans="1:96" ht="12.75">
      <c r="A27" s="3" t="s">
        <v>26</v>
      </c>
      <c r="B27" s="60">
        <f t="shared" si="3"/>
        <v>216142</v>
      </c>
      <c r="C27" s="21">
        <v>577</v>
      </c>
      <c r="D27" s="21">
        <v>10896</v>
      </c>
      <c r="E27" s="21">
        <v>26307</v>
      </c>
      <c r="F27" s="21">
        <v>103482</v>
      </c>
      <c r="G27" s="21">
        <v>74880</v>
      </c>
      <c r="H27" s="64">
        <v>64675.5</v>
      </c>
      <c r="I27" s="50">
        <v>865.5</v>
      </c>
      <c r="J27" s="50">
        <v>10896</v>
      </c>
      <c r="K27" s="50">
        <v>26307</v>
      </c>
      <c r="L27" s="50">
        <v>17247</v>
      </c>
      <c r="M27" s="50">
        <v>9360</v>
      </c>
      <c r="O27" s="3" t="s">
        <v>26</v>
      </c>
      <c r="P27" s="2">
        <v>152130</v>
      </c>
      <c r="Q27" s="2">
        <v>166396</v>
      </c>
      <c r="R27" s="22">
        <v>186413</v>
      </c>
      <c r="S27" s="22">
        <v>200149</v>
      </c>
      <c r="T27" s="21">
        <v>216142</v>
      </c>
      <c r="U27" s="2"/>
      <c r="X27" s="3" t="s">
        <v>26</v>
      </c>
      <c r="Y27" s="8">
        <v>331</v>
      </c>
      <c r="Z27" s="19">
        <v>398</v>
      </c>
      <c r="AA27" s="22">
        <v>448</v>
      </c>
      <c r="AB27" s="21">
        <v>479</v>
      </c>
      <c r="AC27" s="21">
        <v>577</v>
      </c>
      <c r="AD27" s="22"/>
      <c r="AE27" s="22"/>
      <c r="AF27" s="2"/>
      <c r="AG27" s="3" t="s">
        <v>26</v>
      </c>
      <c r="AH27" s="8">
        <v>6809</v>
      </c>
      <c r="AI27" s="8">
        <v>7756</v>
      </c>
      <c r="AJ27" s="22">
        <v>8849</v>
      </c>
      <c r="AK27" s="21">
        <v>9907</v>
      </c>
      <c r="AL27" s="21">
        <v>10896</v>
      </c>
      <c r="AM27" s="22"/>
      <c r="AN27" s="22"/>
      <c r="AO27" s="2"/>
      <c r="AP27" s="3" t="s">
        <v>26</v>
      </c>
      <c r="AQ27" s="8">
        <v>19237</v>
      </c>
      <c r="AR27" s="8">
        <v>21060</v>
      </c>
      <c r="AS27" s="22">
        <v>22802</v>
      </c>
      <c r="AT27" s="21">
        <v>24382</v>
      </c>
      <c r="AU27" s="21">
        <v>26307</v>
      </c>
      <c r="AV27" s="5"/>
      <c r="AW27" s="3" t="s">
        <v>26</v>
      </c>
      <c r="AX27" s="5">
        <v>70706</v>
      </c>
      <c r="AY27" s="5">
        <v>78445</v>
      </c>
      <c r="AZ27" s="22">
        <v>89664</v>
      </c>
      <c r="BA27" s="21">
        <v>95497</v>
      </c>
      <c r="BB27" s="21">
        <v>103482</v>
      </c>
      <c r="BC27" s="2"/>
      <c r="BD27" s="3" t="s">
        <v>26</v>
      </c>
      <c r="BE27" s="5">
        <v>55047</v>
      </c>
      <c r="BF27" s="5">
        <v>58737</v>
      </c>
      <c r="BG27" s="22">
        <v>64650</v>
      </c>
      <c r="BH27" s="21">
        <v>69884</v>
      </c>
      <c r="BI27" s="21">
        <v>74880</v>
      </c>
      <c r="BK27" s="3" t="s">
        <v>26</v>
      </c>
      <c r="BL27" s="15">
        <v>627</v>
      </c>
      <c r="BM27" s="15">
        <v>783</v>
      </c>
      <c r="BN27" s="22">
        <v>797</v>
      </c>
      <c r="BO27" s="22">
        <v>769</v>
      </c>
      <c r="BP27" s="21">
        <v>810</v>
      </c>
      <c r="BQ27" s="3"/>
      <c r="BR27" s="3" t="s">
        <v>26</v>
      </c>
      <c r="BS27" s="15">
        <v>1231</v>
      </c>
      <c r="BT27" s="15">
        <v>1519</v>
      </c>
      <c r="BU27" s="22">
        <v>1496</v>
      </c>
      <c r="BV27" s="21">
        <v>1341</v>
      </c>
      <c r="BW27" s="21">
        <v>1265</v>
      </c>
      <c r="BY27" s="43" t="s">
        <v>26</v>
      </c>
      <c r="BZ27" s="60">
        <f>SUM(CA27:CE27)</f>
        <v>101146</v>
      </c>
      <c r="CA27" s="51">
        <v>156</v>
      </c>
      <c r="CB27" s="9">
        <v>3365</v>
      </c>
      <c r="CC27" s="9">
        <v>11481</v>
      </c>
      <c r="CD27" s="9">
        <v>50772</v>
      </c>
      <c r="CE27" s="9">
        <v>35372</v>
      </c>
      <c r="CF27" s="5"/>
      <c r="CI27" s="13" t="s">
        <v>26</v>
      </c>
      <c r="CJ27" s="60">
        <v>83822</v>
      </c>
      <c r="CK27" s="96">
        <f t="shared" si="5"/>
        <v>81427</v>
      </c>
      <c r="CL27" s="95">
        <v>105</v>
      </c>
      <c r="CM27" s="95">
        <v>2576</v>
      </c>
      <c r="CN27" s="95">
        <v>8763</v>
      </c>
      <c r="CO27" s="95">
        <v>43316</v>
      </c>
      <c r="CP27" s="95">
        <v>26667</v>
      </c>
      <c r="CR27" s="1">
        <f t="shared" si="6"/>
        <v>-2395</v>
      </c>
    </row>
    <row r="28" spans="1:96" ht="6" customHeight="1">
      <c r="A28" s="80"/>
      <c r="B28" s="81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S28" s="26"/>
      <c r="T28" s="26"/>
      <c r="AG28" s="26"/>
      <c r="AW28" s="26"/>
      <c r="AX28" s="26"/>
      <c r="AY28" s="26"/>
      <c r="AZ28" s="26"/>
      <c r="BA28" s="26"/>
      <c r="BB28" s="26"/>
      <c r="BT28" s="26"/>
      <c r="BU28" s="26"/>
      <c r="BV28" s="26"/>
      <c r="BW28" s="26"/>
      <c r="BY28" s="26"/>
      <c r="BZ28" s="61"/>
      <c r="CA28" s="26"/>
      <c r="CB28" s="26"/>
      <c r="CC28" s="26"/>
      <c r="CD28" s="26"/>
      <c r="CE28" s="26"/>
      <c r="CJ28" s="61"/>
      <c r="CK28" s="94"/>
      <c r="CL28" s="94"/>
      <c r="CM28" s="94"/>
      <c r="CN28" s="94"/>
      <c r="CO28" s="94"/>
      <c r="CP28" s="94"/>
      <c r="CR28" s="1">
        <f>CK7-CJ7</f>
        <v>46946</v>
      </c>
    </row>
    <row r="29" spans="1:94" ht="4.5" customHeight="1">
      <c r="A29" s="3"/>
      <c r="B29" s="60"/>
      <c r="C29" s="2"/>
      <c r="D29" s="5"/>
      <c r="E29" s="5"/>
      <c r="F29" s="5"/>
      <c r="G29" s="2"/>
      <c r="H29" s="60"/>
      <c r="I29" s="5"/>
      <c r="J29" s="5"/>
      <c r="K29" s="5"/>
      <c r="L29" s="5"/>
      <c r="M29" s="5"/>
      <c r="O29" s="35"/>
      <c r="P29" s="25"/>
      <c r="Q29" s="25"/>
      <c r="R29" s="25"/>
      <c r="S29" s="5"/>
      <c r="T29" s="5"/>
      <c r="U29" s="5"/>
      <c r="X29" s="27"/>
      <c r="Y29" s="27"/>
      <c r="Z29" s="27"/>
      <c r="AA29" s="27"/>
      <c r="AB29" s="27"/>
      <c r="AC29" s="27"/>
      <c r="AD29" s="3"/>
      <c r="AE29" s="3"/>
      <c r="AF29" s="5"/>
      <c r="AG29" s="3"/>
      <c r="AH29" s="27"/>
      <c r="AI29" s="27"/>
      <c r="AJ29" s="27"/>
      <c r="AK29" s="27"/>
      <c r="AL29" s="27"/>
      <c r="AM29" s="3"/>
      <c r="AN29" s="3"/>
      <c r="AO29" s="5"/>
      <c r="AP29" s="27"/>
      <c r="AQ29" s="27"/>
      <c r="AR29" s="27"/>
      <c r="AS29" s="27"/>
      <c r="AT29" s="27"/>
      <c r="AU29" s="27"/>
      <c r="AV29" s="5"/>
      <c r="AW29" s="3"/>
      <c r="AX29" s="3"/>
      <c r="AY29" s="3"/>
      <c r="AZ29" s="3"/>
      <c r="BA29" s="3"/>
      <c r="BB29" s="3"/>
      <c r="BC29" s="5"/>
      <c r="BD29" s="27"/>
      <c r="BE29" s="27"/>
      <c r="BF29" s="27"/>
      <c r="BG29" s="27"/>
      <c r="BH29" s="27"/>
      <c r="BI29" s="27"/>
      <c r="BK29" s="27"/>
      <c r="BL29" s="27"/>
      <c r="BM29" s="27"/>
      <c r="BN29" s="27"/>
      <c r="BO29" s="27"/>
      <c r="BP29" s="27"/>
      <c r="BR29" s="27"/>
      <c r="BS29" s="27"/>
      <c r="BU29" s="3"/>
      <c r="BV29" s="3"/>
      <c r="BW29" s="3"/>
      <c r="BZ29" s="65"/>
      <c r="CF29" s="3"/>
      <c r="CI29" s="35"/>
      <c r="CJ29" s="60"/>
      <c r="CK29" s="2"/>
      <c r="CL29" s="2"/>
      <c r="CM29" s="2"/>
      <c r="CN29" s="2"/>
      <c r="CO29" s="2"/>
      <c r="CP29" s="2"/>
    </row>
    <row r="30" spans="1:96" ht="16.5" customHeight="1">
      <c r="A30" s="1" t="s">
        <v>29</v>
      </c>
      <c r="B30" s="79">
        <f aca="true" t="shared" si="7" ref="B30:G30">B12+B16+B17+B18+B21+B24</f>
        <v>1003268</v>
      </c>
      <c r="C30" s="55">
        <f t="shared" si="7"/>
        <v>18607</v>
      </c>
      <c r="D30" s="55">
        <f t="shared" si="7"/>
        <v>30139</v>
      </c>
      <c r="E30" s="55">
        <f t="shared" si="7"/>
        <v>34611</v>
      </c>
      <c r="F30" s="55">
        <f t="shared" si="7"/>
        <v>445975</v>
      </c>
      <c r="G30" s="55">
        <f t="shared" si="7"/>
        <v>473936</v>
      </c>
      <c r="H30" s="79">
        <f aca="true" t="shared" si="8" ref="H30:M30">H12+H16+H17+H18+H21+H24</f>
        <v>226231.66666600003</v>
      </c>
      <c r="I30" s="55">
        <f t="shared" si="8"/>
        <v>27910.5</v>
      </c>
      <c r="J30" s="55">
        <f t="shared" si="8"/>
        <v>30139</v>
      </c>
      <c r="K30" s="55">
        <f t="shared" si="8"/>
        <v>34611</v>
      </c>
      <c r="L30" s="54">
        <f t="shared" si="8"/>
        <v>74329.166666</v>
      </c>
      <c r="M30" s="52">
        <f t="shared" si="8"/>
        <v>59242</v>
      </c>
      <c r="O30" s="1" t="s">
        <v>29</v>
      </c>
      <c r="P30" s="2">
        <f>P12+P16+P17+P18+P21+P24</f>
        <v>877210</v>
      </c>
      <c r="Q30" s="2">
        <f>Q12+Q16+Q17+Q18+Q21+Q24</f>
        <v>904022</v>
      </c>
      <c r="R30" s="2">
        <f>R12+R16+R17+R18+R21+R24</f>
        <v>1037605</v>
      </c>
      <c r="S30" s="2">
        <f>S12+S16+S17+S18+S21+S24</f>
        <v>1057126</v>
      </c>
      <c r="T30" s="2">
        <f>T12+T16+T17+T18+T21+T24</f>
        <v>1003268</v>
      </c>
      <c r="U30" s="5"/>
      <c r="X30" s="1" t="s">
        <v>29</v>
      </c>
      <c r="Y30" s="2">
        <f>Y12+Y16+Y17+Y18+Y21+Y24</f>
        <v>14316</v>
      </c>
      <c r="Z30" s="2">
        <f>Z12+Z16+Z17+Z18+Z21+Z24</f>
        <v>15364</v>
      </c>
      <c r="AA30" s="2">
        <f>AA12+AA16+AA17+AA18+AA21+AA24</f>
        <v>16670</v>
      </c>
      <c r="AB30" s="2">
        <f>AB12+AB16+AB17+AB18+AB21+AB24</f>
        <v>18133</v>
      </c>
      <c r="AC30" s="2">
        <f>AC12+AC16+AC17+AC18+AC21+AC24</f>
        <v>18607</v>
      </c>
      <c r="AD30" s="2"/>
      <c r="AE30" s="2"/>
      <c r="AF30" s="2"/>
      <c r="AG30" s="1" t="s">
        <v>29</v>
      </c>
      <c r="AH30" s="2">
        <f>AH12+AH16+AH17+AH18+AH21+AH24</f>
        <v>25098</v>
      </c>
      <c r="AI30" s="2">
        <f>AI12+AI16+AI17+AI18+AI21+AI24</f>
        <v>26564</v>
      </c>
      <c r="AJ30" s="2">
        <f>AJ12+AJ16+AJ17+AJ18+AJ21+AJ24</f>
        <v>30591</v>
      </c>
      <c r="AK30" s="2">
        <f>AK12+AK16+AK17+AK18+AK21+AK24</f>
        <v>31178</v>
      </c>
      <c r="AL30" s="2">
        <f>AL12+AL16+AL17+AL18+AL21+AL24</f>
        <v>30139</v>
      </c>
      <c r="AM30" s="2"/>
      <c r="AN30" s="2"/>
      <c r="AO30" s="2"/>
      <c r="AP30" s="1" t="s">
        <v>29</v>
      </c>
      <c r="AQ30" s="2">
        <f>AQ12+AQ16+AQ17+AQ18+AQ21+AQ24</f>
        <v>28680</v>
      </c>
      <c r="AR30" s="2">
        <f>AR12+AR16+AR17+AR18+AR21+AR24</f>
        <v>30308</v>
      </c>
      <c r="AS30" s="2">
        <f>AS12+AS16+AS17+AS18+AS21+AS24</f>
        <v>34416</v>
      </c>
      <c r="AT30" s="2">
        <f>AT12+AT16+AT17+AT18+AT21+AT24</f>
        <v>34848</v>
      </c>
      <c r="AU30" s="2">
        <f>AU12+AU16+AU17+AU18+AU21+AU24</f>
        <v>34611</v>
      </c>
      <c r="AV30" s="2"/>
      <c r="AW30" s="1" t="s">
        <v>29</v>
      </c>
      <c r="AX30" s="2">
        <f>AX12+AX16+AX17+AX18+AX21+AX24</f>
        <v>377145</v>
      </c>
      <c r="AY30" s="2">
        <f>AY12+AY16+AY17+AY18+AY21+AY24</f>
        <v>399492</v>
      </c>
      <c r="AZ30" s="2">
        <f>AZ12+AZ16+AZ17+AZ18+AZ21+AZ24</f>
        <v>459022</v>
      </c>
      <c r="BA30" s="2">
        <f>BA12+BA16+BA17+BA18+BA21+BA24</f>
        <v>474803</v>
      </c>
      <c r="BB30" s="2">
        <f>BB12+BB16+BB17+BB18+BB21+BB24</f>
        <v>445975</v>
      </c>
      <c r="BC30" s="2"/>
      <c r="BD30" s="1" t="s">
        <v>29</v>
      </c>
      <c r="BE30" s="2">
        <f>BE12+BE16+BE17+BE18+BE21+BE24</f>
        <v>431971</v>
      </c>
      <c r="BF30" s="2">
        <f>BF12+BF16+BF17+BF18+BF21+BF24</f>
        <v>432294</v>
      </c>
      <c r="BG30" s="2">
        <f>BG12+BG16+BG17+BG18+BG21+BG24</f>
        <v>496906</v>
      </c>
      <c r="BH30" s="2">
        <f>BH12+BH16+BH17+BH18+BH21+BH24</f>
        <v>498164</v>
      </c>
      <c r="BI30" s="2">
        <f>BI12+BI16+BI17+BI18+BI21+BI24</f>
        <v>473936</v>
      </c>
      <c r="BK30" s="1" t="s">
        <v>29</v>
      </c>
      <c r="BL30" s="2">
        <f>BL12+BL16+BL17+BL18+BL21+BL24</f>
        <v>2815</v>
      </c>
      <c r="BM30" s="2">
        <f>BM12+BM16+BM17+BM18+BM21+BM24</f>
        <v>3011</v>
      </c>
      <c r="BN30" s="2">
        <f>BN12+BN16+BN17+BN18+BN21+BN24</f>
        <v>3127</v>
      </c>
      <c r="BO30" s="2">
        <f>BO12+BO16+BO17+BO18+BO21+BO24</f>
        <v>3067</v>
      </c>
      <c r="BP30" s="2">
        <f>BP12+BP16+BP17+BP18+BP21+BP24</f>
        <v>3122</v>
      </c>
      <c r="BR30" s="3" t="s">
        <v>29</v>
      </c>
      <c r="BS30" s="2">
        <f>BS12+BS16+BS17+BS18+BS21+BS24</f>
        <v>5768</v>
      </c>
      <c r="BT30" s="2">
        <f>BT12+BT16+BT17+BT18+BT21+BT24</f>
        <v>6207</v>
      </c>
      <c r="BU30" s="2">
        <f>BU12+BU16+BU17+BU18+BU21+BU24</f>
        <v>6294</v>
      </c>
      <c r="BV30" s="2">
        <f>BV12+BV16+BV17+BV18+BV21+BV24</f>
        <v>5679</v>
      </c>
      <c r="BW30" s="2">
        <f>BW12+BW16+BW17+BW18+BW21+BW24</f>
        <v>5852</v>
      </c>
      <c r="BX30" s="5"/>
      <c r="BY30" s="3" t="s">
        <v>29</v>
      </c>
      <c r="BZ30" s="60">
        <f aca="true" t="shared" si="9" ref="BZ30:CE30">BZ12+BZ16+BZ17+BZ18+BZ21+BZ24</f>
        <v>462034</v>
      </c>
      <c r="CA30" s="2">
        <f t="shared" si="9"/>
        <v>6391</v>
      </c>
      <c r="CB30" s="2">
        <f t="shared" si="9"/>
        <v>10024</v>
      </c>
      <c r="CC30" s="2">
        <f t="shared" si="9"/>
        <v>15601</v>
      </c>
      <c r="CD30" s="2">
        <f t="shared" si="9"/>
        <v>206729</v>
      </c>
      <c r="CE30" s="2">
        <f t="shared" si="9"/>
        <v>223289</v>
      </c>
      <c r="CF30" s="9"/>
      <c r="CG30" s="10"/>
      <c r="CH30" s="10"/>
      <c r="CI30" s="41" t="s">
        <v>29</v>
      </c>
      <c r="CJ30" s="60">
        <v>360653</v>
      </c>
      <c r="CK30" s="55">
        <f aca="true" t="shared" si="10" ref="CK30:CP30">CK12+CK16+CK17+CK18+CK21+CK24</f>
        <v>241964</v>
      </c>
      <c r="CL30" s="55">
        <f t="shared" si="10"/>
        <v>2427</v>
      </c>
      <c r="CM30" s="55">
        <f t="shared" si="10"/>
        <v>3871</v>
      </c>
      <c r="CN30" s="55">
        <f t="shared" si="10"/>
        <v>7990</v>
      </c>
      <c r="CO30" s="55">
        <f t="shared" si="10"/>
        <v>130777</v>
      </c>
      <c r="CP30" s="55">
        <f t="shared" si="10"/>
        <v>96899</v>
      </c>
      <c r="CQ30" s="12">
        <f>CK30/CK34*100</f>
        <v>297.15450649047614</v>
      </c>
      <c r="CR30" s="1">
        <f>CK30-CJ30</f>
        <v>-118689</v>
      </c>
    </row>
    <row r="31" spans="1:96" ht="16.5" customHeight="1">
      <c r="A31" s="1" t="s">
        <v>30</v>
      </c>
      <c r="B31" s="79">
        <f aca="true" t="shared" si="11" ref="B31:G31">B10+B11+B20+B22</f>
        <v>570632</v>
      </c>
      <c r="C31" s="55">
        <f t="shared" si="11"/>
        <v>1045</v>
      </c>
      <c r="D31" s="55">
        <f t="shared" si="11"/>
        <v>18061</v>
      </c>
      <c r="E31" s="55">
        <f t="shared" si="11"/>
        <v>34819</v>
      </c>
      <c r="F31" s="55">
        <f t="shared" si="11"/>
        <v>276786</v>
      </c>
      <c r="G31" s="55">
        <f t="shared" si="11"/>
        <v>239921</v>
      </c>
      <c r="H31" s="79">
        <f aca="true" t="shared" si="12" ref="H31:M31">H10+H11+H20+H22</f>
        <v>130568.62499899999</v>
      </c>
      <c r="I31" s="55">
        <f t="shared" si="12"/>
        <v>1567.5</v>
      </c>
      <c r="J31" s="55">
        <f t="shared" si="12"/>
        <v>18061</v>
      </c>
      <c r="K31" s="55">
        <f t="shared" si="12"/>
        <v>34819</v>
      </c>
      <c r="L31" s="52">
        <f t="shared" si="12"/>
        <v>46130.999999</v>
      </c>
      <c r="M31" s="54">
        <f t="shared" si="12"/>
        <v>29990.125</v>
      </c>
      <c r="O31" s="1" t="s">
        <v>30</v>
      </c>
      <c r="P31" s="2">
        <f>P10+P11+P20+P22</f>
        <v>449051</v>
      </c>
      <c r="Q31" s="2">
        <f>Q10+Q11+Q20+Q22</f>
        <v>465785</v>
      </c>
      <c r="R31" s="2">
        <f>R10+R11+R20+R22</f>
        <v>521355</v>
      </c>
      <c r="S31" s="2">
        <f>S10+S11+S20+S22</f>
        <v>553866</v>
      </c>
      <c r="T31" s="2">
        <f>T10+T11+T20+T22</f>
        <v>570632</v>
      </c>
      <c r="U31" s="5"/>
      <c r="X31" s="1" t="s">
        <v>30</v>
      </c>
      <c r="Y31" s="2">
        <f>Y10+Y11+Y20+Y22</f>
        <v>887</v>
      </c>
      <c r="Z31" s="2">
        <f>Z10+Z11+Z20+Z22</f>
        <v>974</v>
      </c>
      <c r="AA31" s="2">
        <f>AA10+AA11+AA20+AA22</f>
        <v>1040</v>
      </c>
      <c r="AB31" s="2">
        <f>AB10+AB11+AB20+AB22</f>
        <v>1074</v>
      </c>
      <c r="AC31" s="2">
        <f>AC10+AC11+AC20+AC22</f>
        <v>1045</v>
      </c>
      <c r="AD31" s="2"/>
      <c r="AE31" s="2"/>
      <c r="AF31" s="2"/>
      <c r="AG31" s="1" t="s">
        <v>30</v>
      </c>
      <c r="AH31" s="2">
        <f>AH10+AH11+AH20+AH22</f>
        <v>12433</v>
      </c>
      <c r="AI31" s="2">
        <f>AI10+AI11+AI20+AI22</f>
        <v>13543</v>
      </c>
      <c r="AJ31" s="2">
        <f>AJ10+AJ11+AJ20+AJ22</f>
        <v>15551</v>
      </c>
      <c r="AK31" s="2">
        <f>AK10+AK11+AK20+AK22</f>
        <v>16976</v>
      </c>
      <c r="AL31" s="2">
        <f>AL10+AL11+AL20+AL22</f>
        <v>18061</v>
      </c>
      <c r="AM31" s="2"/>
      <c r="AN31" s="2"/>
      <c r="AO31" s="2"/>
      <c r="AP31" s="1" t="s">
        <v>30</v>
      </c>
      <c r="AQ31" s="2">
        <f>AQ10+AQ11+AQ20+AQ22</f>
        <v>27751</v>
      </c>
      <c r="AR31" s="2">
        <f>AR10+AR11+AR20+AR22</f>
        <v>27782</v>
      </c>
      <c r="AS31" s="2">
        <f>AS10+AS11+AS20+AS22</f>
        <v>31079</v>
      </c>
      <c r="AT31" s="2">
        <f>AT10+AT11+AT20+AT22</f>
        <v>33530</v>
      </c>
      <c r="AU31" s="2">
        <f>AU10+AU11+AU20+AU22</f>
        <v>34819</v>
      </c>
      <c r="AV31" s="2"/>
      <c r="AW31" s="1" t="s">
        <v>30</v>
      </c>
      <c r="AX31" s="2">
        <f>AX10+AX11+AX20+AX22</f>
        <v>216485</v>
      </c>
      <c r="AY31" s="2">
        <f>AY10+AY11+AY20+AY22</f>
        <v>227123</v>
      </c>
      <c r="AZ31" s="2">
        <f>AZ10+AZ11+AZ20+AZ22</f>
        <v>257539</v>
      </c>
      <c r="BA31" s="2">
        <f>BA10+BA11+BA20+BA22</f>
        <v>269685</v>
      </c>
      <c r="BB31" s="2">
        <f>BB10+BB11+BB20+BB22</f>
        <v>276786</v>
      </c>
      <c r="BC31" s="2"/>
      <c r="BD31" s="1" t="s">
        <v>30</v>
      </c>
      <c r="BE31" s="2">
        <f>BE10+BE11+BE20+BE22</f>
        <v>191495</v>
      </c>
      <c r="BF31" s="2">
        <f>BF10+BF11+BF20+BF22</f>
        <v>196363</v>
      </c>
      <c r="BG31" s="2">
        <f>BG10+BG11+BG20+BG22</f>
        <v>216146</v>
      </c>
      <c r="BH31" s="2">
        <f>BH10+BH11+BH20+BH22</f>
        <v>232601</v>
      </c>
      <c r="BI31" s="2">
        <f>BI10+BI11+BI20+BI22</f>
        <v>239921</v>
      </c>
      <c r="BK31" s="1" t="s">
        <v>30</v>
      </c>
      <c r="BL31" s="2">
        <f>BL10+BL11+BL20+BL22</f>
        <v>1108</v>
      </c>
      <c r="BM31" s="2">
        <f>BM10+BM11+BM20+BM22</f>
        <v>1147</v>
      </c>
      <c r="BN31" s="2">
        <f>BN10+BN11+BN20+BN22</f>
        <v>1295</v>
      </c>
      <c r="BO31" s="2">
        <f>BO10+BO11+BO20+BO22</f>
        <v>1282</v>
      </c>
      <c r="BP31" s="2">
        <f>BP10+BP11+BP20+BP22</f>
        <v>1263</v>
      </c>
      <c r="BR31" s="1" t="s">
        <v>30</v>
      </c>
      <c r="BS31" s="2">
        <f>BS10+BS11+BS20+BS22</f>
        <v>2248</v>
      </c>
      <c r="BT31" s="2">
        <f>BT10+BT11+BT20+BT22</f>
        <v>2340</v>
      </c>
      <c r="BU31" s="2">
        <f>BU10+BU11+BU20+BU22</f>
        <v>2471</v>
      </c>
      <c r="BV31" s="2">
        <f>BV10+BV11+BV20+BV22</f>
        <v>2393</v>
      </c>
      <c r="BW31" s="2">
        <f>BW10+BW11+BW20+BW22</f>
        <v>2336</v>
      </c>
      <c r="BX31" s="5"/>
      <c r="BY31" s="1" t="s">
        <v>30</v>
      </c>
      <c r="BZ31" s="60">
        <f aca="true" t="shared" si="13" ref="BZ31:CE31">BZ10+BZ11+BZ20+BZ22</f>
        <v>257278</v>
      </c>
      <c r="CA31" s="2">
        <f t="shared" si="13"/>
        <v>398</v>
      </c>
      <c r="CB31" s="2">
        <f t="shared" si="13"/>
        <v>5493</v>
      </c>
      <c r="CC31" s="2">
        <f t="shared" si="13"/>
        <v>15268</v>
      </c>
      <c r="CD31" s="2">
        <f t="shared" si="13"/>
        <v>131826</v>
      </c>
      <c r="CE31" s="2">
        <f t="shared" si="13"/>
        <v>104293</v>
      </c>
      <c r="CF31" s="9"/>
      <c r="CG31" s="10"/>
      <c r="CH31" s="10"/>
      <c r="CI31" s="41" t="s">
        <v>30</v>
      </c>
      <c r="CJ31" s="60">
        <v>185641</v>
      </c>
      <c r="CK31" s="55">
        <f aca="true" t="shared" si="14" ref="CK31:CP31">CK10+CK11+CK20+CK22</f>
        <v>187544</v>
      </c>
      <c r="CL31" s="55">
        <f t="shared" si="14"/>
        <v>179</v>
      </c>
      <c r="CM31" s="55">
        <f t="shared" si="14"/>
        <v>3321</v>
      </c>
      <c r="CN31" s="55">
        <f t="shared" si="14"/>
        <v>10636</v>
      </c>
      <c r="CO31" s="55">
        <f t="shared" si="14"/>
        <v>103322</v>
      </c>
      <c r="CP31" s="55">
        <f t="shared" si="14"/>
        <v>70086</v>
      </c>
      <c r="CQ31" s="12">
        <f>CK31/CK34*100</f>
        <v>230.32163778599238</v>
      </c>
      <c r="CR31" s="1">
        <f>CK31-CJ31</f>
        <v>1903</v>
      </c>
    </row>
    <row r="32" spans="1:96" ht="16.5" customHeight="1">
      <c r="A32" s="1" t="s">
        <v>31</v>
      </c>
      <c r="B32" s="79">
        <f aca="true" t="shared" si="15" ref="B32:G32">B14+B9+B19+B26</f>
        <v>676433</v>
      </c>
      <c r="C32" s="55">
        <f t="shared" si="15"/>
        <v>1149</v>
      </c>
      <c r="D32" s="55">
        <f t="shared" si="15"/>
        <v>37012</v>
      </c>
      <c r="E32" s="55">
        <f t="shared" si="15"/>
        <v>40177</v>
      </c>
      <c r="F32" s="55">
        <f t="shared" si="15"/>
        <v>312083</v>
      </c>
      <c r="G32" s="55">
        <f t="shared" si="15"/>
        <v>286012</v>
      </c>
      <c r="H32" s="79">
        <f aca="true" t="shared" si="16" ref="H32:M32">H14+H9+H19+H26</f>
        <v>166677.83333300002</v>
      </c>
      <c r="I32" s="55">
        <f t="shared" si="16"/>
        <v>1723.5</v>
      </c>
      <c r="J32" s="55">
        <f t="shared" si="16"/>
        <v>37012</v>
      </c>
      <c r="K32" s="55">
        <f t="shared" si="16"/>
        <v>40177</v>
      </c>
      <c r="L32" s="54">
        <f t="shared" si="16"/>
        <v>52013.833333</v>
      </c>
      <c r="M32" s="52">
        <f t="shared" si="16"/>
        <v>35751.5</v>
      </c>
      <c r="O32" s="1" t="s">
        <v>31</v>
      </c>
      <c r="P32" s="2">
        <f>P14+P9+P19+P26</f>
        <v>536438</v>
      </c>
      <c r="Q32" s="2">
        <f>Q14+Q9+Q19+Q26</f>
        <v>537310</v>
      </c>
      <c r="R32" s="2">
        <f>R14+R9+R19+R26</f>
        <v>618921</v>
      </c>
      <c r="S32" s="2">
        <f>S14+S9+S19+S26</f>
        <v>605057</v>
      </c>
      <c r="T32" s="2">
        <f>T14+T9+T19+T26</f>
        <v>676433</v>
      </c>
      <c r="U32" s="5"/>
      <c r="X32" s="1" t="s">
        <v>31</v>
      </c>
      <c r="Y32" s="2">
        <f>Y14+Y9+Y19+Y26</f>
        <v>864</v>
      </c>
      <c r="Z32" s="2">
        <f>Z14+Z9+Z19+Z26</f>
        <v>957</v>
      </c>
      <c r="AA32" s="2">
        <f>AA14+AA9+AA19+AA26</f>
        <v>1052</v>
      </c>
      <c r="AB32" s="2">
        <f>AB14+AB9+AB19+AB26</f>
        <v>1113</v>
      </c>
      <c r="AC32" s="2">
        <f>AC14+AC9+AC19+AC26</f>
        <v>1149</v>
      </c>
      <c r="AD32" s="2"/>
      <c r="AE32" s="2"/>
      <c r="AF32" s="2"/>
      <c r="AG32" s="1" t="s">
        <v>31</v>
      </c>
      <c r="AH32" s="2">
        <f>AH14+AH9+AH19+AH26</f>
        <v>26953</v>
      </c>
      <c r="AI32" s="2">
        <f>AI14+AI9+AI19+AI26</f>
        <v>29827</v>
      </c>
      <c r="AJ32" s="2">
        <f>AJ14+AJ9+AJ19+AJ26</f>
        <v>33607</v>
      </c>
      <c r="AK32" s="2">
        <f>AK14+AK9+AK19+AK26</f>
        <v>33846</v>
      </c>
      <c r="AL32" s="2">
        <f>AL14+AL9+AL19+AL26</f>
        <v>37012</v>
      </c>
      <c r="AM32" s="2"/>
      <c r="AN32" s="2"/>
      <c r="AO32" s="2"/>
      <c r="AP32" s="1" t="s">
        <v>31</v>
      </c>
      <c r="AQ32" s="2">
        <f>AQ14+AQ9+AQ19+AQ26</f>
        <v>30237</v>
      </c>
      <c r="AR32" s="2">
        <f>AR14+AR9+AR19+AR26</f>
        <v>31155</v>
      </c>
      <c r="AS32" s="2">
        <f>AS14+AS9+AS19+AS26</f>
        <v>35023</v>
      </c>
      <c r="AT32" s="2">
        <f>AT14+AT9+AT19+AT26</f>
        <v>35770</v>
      </c>
      <c r="AU32" s="2">
        <f>AU14+AU9+AU19+AU26</f>
        <v>40177</v>
      </c>
      <c r="AV32" s="2"/>
      <c r="AW32" s="1" t="s">
        <v>31</v>
      </c>
      <c r="AX32" s="2">
        <f>AX14+AX9+AX19+AX26</f>
        <v>250533</v>
      </c>
      <c r="AY32" s="2">
        <f>AY14+AY9+AY19+AY26</f>
        <v>250785</v>
      </c>
      <c r="AZ32" s="2">
        <f>AZ14+AZ9+AZ19+AZ26</f>
        <v>290117</v>
      </c>
      <c r="BA32" s="2">
        <f>BA14+BA9+BA19+BA26</f>
        <v>282692</v>
      </c>
      <c r="BB32" s="2">
        <f>BB14+BB9+BB19+BB26</f>
        <v>312083</v>
      </c>
      <c r="BC32" s="2"/>
      <c r="BD32" s="1" t="s">
        <v>31</v>
      </c>
      <c r="BE32" s="2">
        <f>BE14+BE9+BE19+BE26</f>
        <v>227851</v>
      </c>
      <c r="BF32" s="2">
        <f>BF14+BF9+BF19+BF26</f>
        <v>224586</v>
      </c>
      <c r="BG32" s="2">
        <f>BG14+BG9+BG19+BG26</f>
        <v>259122</v>
      </c>
      <c r="BH32" s="2">
        <f>BH14+BH9+BH19+BH26</f>
        <v>251636</v>
      </c>
      <c r="BI32" s="2">
        <f>BI14+BI9+BI19+BI26</f>
        <v>286012</v>
      </c>
      <c r="BK32" s="1" t="s">
        <v>31</v>
      </c>
      <c r="BL32" s="2">
        <f>BL14+BL9+BL19+BL26</f>
        <v>1331</v>
      </c>
      <c r="BM32" s="2">
        <f>BM14+BM9+BM19+BM26</f>
        <v>1446</v>
      </c>
      <c r="BN32" s="2">
        <f>BN14+BN9+BN19+BN26</f>
        <v>1538</v>
      </c>
      <c r="BO32" s="2">
        <f>BO14+BO9+BO19+BO26</f>
        <v>1567</v>
      </c>
      <c r="BP32" s="2">
        <f>BP14+BP9+BP19+BP26</f>
        <v>1516</v>
      </c>
      <c r="BR32" s="1" t="s">
        <v>31</v>
      </c>
      <c r="BS32" s="2">
        <f>BS14+BS9+BS19+BS26</f>
        <v>2598</v>
      </c>
      <c r="BT32" s="2">
        <f>BT14+BT9+BT19+BT26</f>
        <v>2848</v>
      </c>
      <c r="BU32" s="2">
        <f>BU14+BU9+BU19+BU26</f>
        <v>2772</v>
      </c>
      <c r="BV32" s="2">
        <f>BV14+BV9+BV19+BV26</f>
        <v>2761</v>
      </c>
      <c r="BW32" s="2">
        <f>BW14+BW9+BW19+BW26</f>
        <v>2617</v>
      </c>
      <c r="BX32" s="5"/>
      <c r="BY32" s="1" t="s">
        <v>31</v>
      </c>
      <c r="BZ32" s="60">
        <f aca="true" t="shared" si="17" ref="BZ32:CE32">BZ14+BZ9+BZ19+BZ26</f>
        <v>294207</v>
      </c>
      <c r="CA32" s="2">
        <f t="shared" si="17"/>
        <v>379</v>
      </c>
      <c r="CB32" s="2">
        <f t="shared" si="17"/>
        <v>11193</v>
      </c>
      <c r="CC32" s="2">
        <f t="shared" si="17"/>
        <v>15645</v>
      </c>
      <c r="CD32" s="2">
        <f t="shared" si="17"/>
        <v>142934</v>
      </c>
      <c r="CE32" s="2">
        <f t="shared" si="17"/>
        <v>124056</v>
      </c>
      <c r="CF32" s="9"/>
      <c r="CG32" s="10"/>
      <c r="CH32" s="10"/>
      <c r="CI32" s="41" t="s">
        <v>31</v>
      </c>
      <c r="CJ32" s="60">
        <v>205423</v>
      </c>
      <c r="CK32" s="55">
        <f aca="true" t="shared" si="18" ref="CK32:CP32">CK14+CK9+CK19+CK26</f>
        <v>239001</v>
      </c>
      <c r="CL32" s="55">
        <f t="shared" si="18"/>
        <v>173</v>
      </c>
      <c r="CM32" s="55">
        <f t="shared" si="18"/>
        <v>8355</v>
      </c>
      <c r="CN32" s="55">
        <f t="shared" si="18"/>
        <v>11498</v>
      </c>
      <c r="CO32" s="55">
        <f t="shared" si="18"/>
        <v>115936</v>
      </c>
      <c r="CP32" s="55">
        <f t="shared" si="18"/>
        <v>103039</v>
      </c>
      <c r="CQ32" s="12">
        <f>CK32/CK34*100</f>
        <v>293.51566433738196</v>
      </c>
      <c r="CR32" s="1">
        <f>CK32-CJ32</f>
        <v>33578</v>
      </c>
    </row>
    <row r="33" spans="1:96" ht="16.5" customHeight="1">
      <c r="A33" s="1" t="s">
        <v>32</v>
      </c>
      <c r="B33" s="79">
        <f aca="true" t="shared" si="19" ref="B33:G33">B13+B15+B23+B25</f>
        <v>813125</v>
      </c>
      <c r="C33" s="55">
        <f t="shared" si="19"/>
        <v>4262</v>
      </c>
      <c r="D33" s="55">
        <f t="shared" si="19"/>
        <v>34548</v>
      </c>
      <c r="E33" s="55">
        <f t="shared" si="19"/>
        <v>59797</v>
      </c>
      <c r="F33" s="55">
        <f t="shared" si="19"/>
        <v>466460</v>
      </c>
      <c r="G33" s="55">
        <f t="shared" si="19"/>
        <v>248058</v>
      </c>
      <c r="H33" s="79">
        <f aca="true" t="shared" si="20" ref="H33:M33">H13+H15+H23+H25</f>
        <v>209488.583332</v>
      </c>
      <c r="I33" s="55">
        <f t="shared" si="20"/>
        <v>6393</v>
      </c>
      <c r="J33" s="55">
        <f t="shared" si="20"/>
        <v>34548</v>
      </c>
      <c r="K33" s="55">
        <f t="shared" si="20"/>
        <v>59797</v>
      </c>
      <c r="L33" s="54">
        <f t="shared" si="20"/>
        <v>77743.333332</v>
      </c>
      <c r="M33" s="54">
        <f t="shared" si="20"/>
        <v>31007.25</v>
      </c>
      <c r="O33" s="1" t="s">
        <v>32</v>
      </c>
      <c r="P33" s="2">
        <f>P13+P15+P23+P25</f>
        <v>714277</v>
      </c>
      <c r="Q33" s="2">
        <f>Q13+Q15+Q23+Q25</f>
        <v>710627</v>
      </c>
      <c r="R33" s="2">
        <f>R13+R15+R23+R25</f>
        <v>765590</v>
      </c>
      <c r="S33" s="2">
        <f>S13+S15+S23+S25</f>
        <v>759077</v>
      </c>
      <c r="T33" s="2">
        <f>T13+T15+T23+T25</f>
        <v>813125</v>
      </c>
      <c r="U33" s="5"/>
      <c r="X33" s="1" t="s">
        <v>32</v>
      </c>
      <c r="Y33" s="2">
        <f>Y13+Y15+Y23+Y25</f>
        <v>4140</v>
      </c>
      <c r="Z33" s="2">
        <f>Z13+Z15+Z23+Z25</f>
        <v>4216</v>
      </c>
      <c r="AA33" s="2">
        <f>AA13+AA15+AA23+AA25</f>
        <v>4311</v>
      </c>
      <c r="AB33" s="2">
        <f>AB13+AB15+AB23+AB25</f>
        <v>4346</v>
      </c>
      <c r="AC33" s="2">
        <f>AC13+AC15+AC23+AC25</f>
        <v>4262</v>
      </c>
      <c r="AD33" s="2"/>
      <c r="AE33" s="2"/>
      <c r="AF33" s="2"/>
      <c r="AG33" s="1" t="s">
        <v>32</v>
      </c>
      <c r="AH33" s="2">
        <f>AH13+AH15+AH23+AH25</f>
        <v>26743</v>
      </c>
      <c r="AI33" s="2">
        <f>AI13+AI15+AI23+AI25</f>
        <v>27981</v>
      </c>
      <c r="AJ33" s="2">
        <f>AJ13+AJ15+AJ23+AJ25</f>
        <v>30893</v>
      </c>
      <c r="AK33" s="2">
        <f>AK13+AK15+AK23+AK25</f>
        <v>31880</v>
      </c>
      <c r="AL33" s="2">
        <f>AL13+AL15+AL23+AL25</f>
        <v>34548</v>
      </c>
      <c r="AM33" s="2"/>
      <c r="AN33" s="2"/>
      <c r="AO33" s="2"/>
      <c r="AP33" s="1" t="s">
        <v>32</v>
      </c>
      <c r="AQ33" s="2">
        <f>AQ13+AQ15+AQ23+AQ25</f>
        <v>50913</v>
      </c>
      <c r="AR33" s="2">
        <f>AR13+AR15+AR23+AR25</f>
        <v>50741</v>
      </c>
      <c r="AS33" s="2">
        <f>AS13+AS15+AS23+AS25</f>
        <v>53546</v>
      </c>
      <c r="AT33" s="2">
        <f>AT13+AT15+AT23+AT25</f>
        <v>54392</v>
      </c>
      <c r="AU33" s="2">
        <f>AU13+AU15+AU23+AU25</f>
        <v>59797</v>
      </c>
      <c r="AV33" s="2"/>
      <c r="AW33" s="1" t="s">
        <v>32</v>
      </c>
      <c r="AX33" s="2">
        <f>AX13+AX15+AX23+AX25</f>
        <v>422142</v>
      </c>
      <c r="AY33" s="2">
        <f>AY13+AY15+AY23+AY25</f>
        <v>420638</v>
      </c>
      <c r="AZ33" s="2">
        <f>AZ13+AZ15+AZ23+AZ25</f>
        <v>455748</v>
      </c>
      <c r="BA33" s="2">
        <f>BA13+BA15+BA23+BA25</f>
        <v>445285</v>
      </c>
      <c r="BB33" s="2">
        <f>BB13+BB15+BB23+BB25</f>
        <v>466460</v>
      </c>
      <c r="BC33" s="2"/>
      <c r="BD33" s="1" t="s">
        <v>32</v>
      </c>
      <c r="BE33" s="2">
        <f>BE13+BE15+BE23+BE25</f>
        <v>210339</v>
      </c>
      <c r="BF33" s="2">
        <f>BF13+BF15+BF23+BF25</f>
        <v>207051</v>
      </c>
      <c r="BG33" s="2">
        <f>BG13+BG15+BG23+BG25</f>
        <v>221092</v>
      </c>
      <c r="BH33" s="2">
        <f>BH13+BH15+BH23+BH25</f>
        <v>223174</v>
      </c>
      <c r="BI33" s="2">
        <f>BI13+BI15+BI23+BI25</f>
        <v>248058</v>
      </c>
      <c r="BK33" s="1" t="s">
        <v>32</v>
      </c>
      <c r="BL33" s="2">
        <f>BL13+BL15+BL23+BL25</f>
        <v>2110</v>
      </c>
      <c r="BM33" s="2">
        <f>BM13+BM15+BM23+BM25</f>
        <v>2201</v>
      </c>
      <c r="BN33" s="2">
        <f>BN13+BN15+BN23+BN25</f>
        <v>2193</v>
      </c>
      <c r="BO33" s="2">
        <f>BO13+BO15+BO23+BO25</f>
        <v>2189</v>
      </c>
      <c r="BP33" s="2">
        <f>BP13+BP15+BP23+BP25</f>
        <v>2221</v>
      </c>
      <c r="BR33" s="1" t="s">
        <v>32</v>
      </c>
      <c r="BS33" s="2">
        <f>BS13+BS15+BS23+BS25</f>
        <v>4370</v>
      </c>
      <c r="BT33" s="2">
        <f>BT13+BT15+BT23+BT25</f>
        <v>4584</v>
      </c>
      <c r="BU33" s="2">
        <f>BU13+BU15+BU23+BU25</f>
        <v>4140</v>
      </c>
      <c r="BV33" s="2">
        <f>BV13+BV15+BV23+BV25</f>
        <v>3956</v>
      </c>
      <c r="BW33" s="2">
        <f>BW13+BW15+BW23+BW25</f>
        <v>3918</v>
      </c>
      <c r="BX33" s="5"/>
      <c r="BY33" s="1" t="s">
        <v>32</v>
      </c>
      <c r="BZ33" s="60">
        <f aca="true" t="shared" si="21" ref="BZ33:CE33">BZ13+BZ15+BZ23+BZ25</f>
        <v>349671</v>
      </c>
      <c r="CA33" s="2">
        <f t="shared" si="21"/>
        <v>1509</v>
      </c>
      <c r="CB33" s="2">
        <f t="shared" si="21"/>
        <v>10612</v>
      </c>
      <c r="CC33" s="2">
        <f t="shared" si="21"/>
        <v>24434</v>
      </c>
      <c r="CD33" s="2">
        <f t="shared" si="21"/>
        <v>209523</v>
      </c>
      <c r="CE33" s="2">
        <f t="shared" si="21"/>
        <v>103593</v>
      </c>
      <c r="CF33" s="9"/>
      <c r="CG33" s="10"/>
      <c r="CH33" s="10"/>
      <c r="CI33" s="41" t="s">
        <v>32</v>
      </c>
      <c r="CJ33" s="60">
        <v>284049</v>
      </c>
      <c r="CK33" s="55">
        <f aca="true" t="shared" si="22" ref="CK33:CP33">CK13+CK15+CK23+CK25</f>
        <v>288935</v>
      </c>
      <c r="CL33" s="55">
        <f t="shared" si="22"/>
        <v>801</v>
      </c>
      <c r="CM33" s="55">
        <f t="shared" si="22"/>
        <v>7386</v>
      </c>
      <c r="CN33" s="55">
        <f t="shared" si="22"/>
        <v>17231</v>
      </c>
      <c r="CO33" s="55">
        <f t="shared" si="22"/>
        <v>181808</v>
      </c>
      <c r="CP33" s="55">
        <f t="shared" si="22"/>
        <v>81709</v>
      </c>
      <c r="CQ33" s="12">
        <f>CK33/CK34*100</f>
        <v>354.8393039163914</v>
      </c>
      <c r="CR33" s="1">
        <f>CK33-CJ33</f>
        <v>4886</v>
      </c>
    </row>
    <row r="34" spans="1:96" ht="16.5" customHeight="1">
      <c r="A34" s="1" t="s">
        <v>33</v>
      </c>
      <c r="B34" s="79">
        <f aca="true" t="shared" si="23" ref="B34:G34">B27</f>
        <v>216142</v>
      </c>
      <c r="C34" s="55">
        <f t="shared" si="23"/>
        <v>577</v>
      </c>
      <c r="D34" s="55">
        <f t="shared" si="23"/>
        <v>10896</v>
      </c>
      <c r="E34" s="55">
        <f t="shared" si="23"/>
        <v>26307</v>
      </c>
      <c r="F34" s="55">
        <f t="shared" si="23"/>
        <v>103482</v>
      </c>
      <c r="G34" s="55">
        <f t="shared" si="23"/>
        <v>74880</v>
      </c>
      <c r="H34" s="79">
        <f aca="true" t="shared" si="24" ref="H34:M34">H27</f>
        <v>64675.5</v>
      </c>
      <c r="I34" s="55">
        <f t="shared" si="24"/>
        <v>865.5</v>
      </c>
      <c r="J34" s="55">
        <f t="shared" si="24"/>
        <v>10896</v>
      </c>
      <c r="K34" s="55">
        <f t="shared" si="24"/>
        <v>26307</v>
      </c>
      <c r="L34" s="52">
        <f t="shared" si="24"/>
        <v>17247</v>
      </c>
      <c r="M34" s="52">
        <f t="shared" si="24"/>
        <v>9360</v>
      </c>
      <c r="O34" s="1" t="s">
        <v>33</v>
      </c>
      <c r="P34" s="2">
        <f>P27</f>
        <v>152130</v>
      </c>
      <c r="Q34" s="2">
        <f>Q27</f>
        <v>166396</v>
      </c>
      <c r="R34" s="2">
        <f>R27</f>
        <v>186413</v>
      </c>
      <c r="S34" s="2">
        <f>S27</f>
        <v>200149</v>
      </c>
      <c r="T34" s="2">
        <f>T27</f>
        <v>216142</v>
      </c>
      <c r="U34" s="5"/>
      <c r="X34" s="1" t="s">
        <v>33</v>
      </c>
      <c r="Y34" s="2">
        <f>Y27</f>
        <v>331</v>
      </c>
      <c r="Z34" s="2">
        <f>Z27</f>
        <v>398</v>
      </c>
      <c r="AA34" s="2">
        <f>AA27</f>
        <v>448</v>
      </c>
      <c r="AB34" s="2">
        <f>AB27</f>
        <v>479</v>
      </c>
      <c r="AC34" s="2">
        <f>AC27</f>
        <v>577</v>
      </c>
      <c r="AD34" s="2"/>
      <c r="AE34" s="2"/>
      <c r="AF34" s="2"/>
      <c r="AG34" s="1" t="s">
        <v>33</v>
      </c>
      <c r="AH34" s="2">
        <f>AH27</f>
        <v>6809</v>
      </c>
      <c r="AI34" s="2">
        <f>AI27</f>
        <v>7756</v>
      </c>
      <c r="AJ34" s="2">
        <f>AJ27</f>
        <v>8849</v>
      </c>
      <c r="AK34" s="2">
        <f>AK27</f>
        <v>9907</v>
      </c>
      <c r="AL34" s="2">
        <f>AL27</f>
        <v>10896</v>
      </c>
      <c r="AM34" s="2"/>
      <c r="AN34" s="2"/>
      <c r="AO34" s="2"/>
      <c r="AP34" s="26" t="s">
        <v>33</v>
      </c>
      <c r="AQ34" s="2">
        <f>AQ27</f>
        <v>19237</v>
      </c>
      <c r="AR34" s="2">
        <f>AR27</f>
        <v>21060</v>
      </c>
      <c r="AS34" s="2">
        <f>AS27</f>
        <v>22802</v>
      </c>
      <c r="AT34" s="2">
        <f>AT27</f>
        <v>24382</v>
      </c>
      <c r="AU34" s="2">
        <f>AU27</f>
        <v>26307</v>
      </c>
      <c r="AV34" s="5"/>
      <c r="AW34" s="26" t="s">
        <v>33</v>
      </c>
      <c r="AX34" s="2">
        <f>AX27</f>
        <v>70706</v>
      </c>
      <c r="AY34" s="2">
        <f>AY27</f>
        <v>78445</v>
      </c>
      <c r="AZ34" s="2">
        <f>AZ27</f>
        <v>89664</v>
      </c>
      <c r="BA34" s="2">
        <f>BA27</f>
        <v>95497</v>
      </c>
      <c r="BB34" s="2">
        <f>BB27</f>
        <v>103482</v>
      </c>
      <c r="BC34" s="2"/>
      <c r="BD34" s="26" t="s">
        <v>33</v>
      </c>
      <c r="BE34" s="2">
        <f>BE27</f>
        <v>55047</v>
      </c>
      <c r="BF34" s="2">
        <f>BF27</f>
        <v>58737</v>
      </c>
      <c r="BG34" s="2">
        <f>BG27</f>
        <v>64650</v>
      </c>
      <c r="BH34" s="2">
        <f>BH27</f>
        <v>69884</v>
      </c>
      <c r="BI34" s="2">
        <f>BI27</f>
        <v>74880</v>
      </c>
      <c r="BK34" s="1" t="s">
        <v>33</v>
      </c>
      <c r="BL34" s="2">
        <f>BL27</f>
        <v>627</v>
      </c>
      <c r="BM34" s="2">
        <f>BM27</f>
        <v>783</v>
      </c>
      <c r="BN34" s="2">
        <f>BN27</f>
        <v>797</v>
      </c>
      <c r="BO34" s="2">
        <f>BO27</f>
        <v>769</v>
      </c>
      <c r="BP34" s="2">
        <f>BP27</f>
        <v>810</v>
      </c>
      <c r="BR34" s="26" t="s">
        <v>33</v>
      </c>
      <c r="BS34" s="33">
        <f>BS27</f>
        <v>1231</v>
      </c>
      <c r="BT34" s="33">
        <f>BT27</f>
        <v>1519</v>
      </c>
      <c r="BU34" s="33">
        <f>BU27</f>
        <v>1496</v>
      </c>
      <c r="BV34" s="33">
        <f>BV27</f>
        <v>1341</v>
      </c>
      <c r="BW34" s="33">
        <f>BW27</f>
        <v>1265</v>
      </c>
      <c r="BX34" s="5"/>
      <c r="BY34" s="26" t="s">
        <v>33</v>
      </c>
      <c r="BZ34" s="91">
        <f aca="true" t="shared" si="25" ref="BZ34:CE34">BZ27</f>
        <v>101146</v>
      </c>
      <c r="CA34" s="33">
        <f t="shared" si="25"/>
        <v>156</v>
      </c>
      <c r="CB34" s="33">
        <f t="shared" si="25"/>
        <v>3365</v>
      </c>
      <c r="CC34" s="33">
        <f t="shared" si="25"/>
        <v>11481</v>
      </c>
      <c r="CD34" s="33">
        <f t="shared" si="25"/>
        <v>50772</v>
      </c>
      <c r="CE34" s="33">
        <f t="shared" si="25"/>
        <v>35372</v>
      </c>
      <c r="CF34" s="9"/>
      <c r="CG34" s="11"/>
      <c r="CH34" s="11"/>
      <c r="CI34" s="40" t="s">
        <v>33</v>
      </c>
      <c r="CJ34" s="91">
        <v>76850</v>
      </c>
      <c r="CK34" s="94">
        <f aca="true" t="shared" si="26" ref="CK34:CP34">CK27</f>
        <v>81427</v>
      </c>
      <c r="CL34" s="94">
        <f t="shared" si="26"/>
        <v>105</v>
      </c>
      <c r="CM34" s="94">
        <f t="shared" si="26"/>
        <v>2576</v>
      </c>
      <c r="CN34" s="94">
        <f t="shared" si="26"/>
        <v>8763</v>
      </c>
      <c r="CO34" s="94">
        <f t="shared" si="26"/>
        <v>43316</v>
      </c>
      <c r="CP34" s="94">
        <f t="shared" si="26"/>
        <v>26667</v>
      </c>
      <c r="CQ34" s="12">
        <f>CK34/CK34*100</f>
        <v>100</v>
      </c>
      <c r="CR34" s="1">
        <f>CK34-CJ34</f>
        <v>4577</v>
      </c>
    </row>
    <row r="35" spans="1:94" s="56" customFormat="1" ht="16.5" customHeight="1">
      <c r="A35" s="83" t="s">
        <v>27</v>
      </c>
      <c r="B35" s="84">
        <f aca="true" t="shared" si="27" ref="B35:G35">SUM(B30:B34)</f>
        <v>3279600</v>
      </c>
      <c r="C35" s="85">
        <f t="shared" si="27"/>
        <v>25640</v>
      </c>
      <c r="D35" s="85">
        <f t="shared" si="27"/>
        <v>130656</v>
      </c>
      <c r="E35" s="85">
        <f t="shared" si="27"/>
        <v>195711</v>
      </c>
      <c r="F35" s="85">
        <f t="shared" si="27"/>
        <v>1604786</v>
      </c>
      <c r="G35" s="85">
        <f t="shared" si="27"/>
        <v>1322807</v>
      </c>
      <c r="H35" s="84">
        <f aca="true" t="shared" si="28" ref="H35:M35">SUM(H30:H34)</f>
        <v>797642.20833</v>
      </c>
      <c r="I35" s="85">
        <f t="shared" si="28"/>
        <v>38460</v>
      </c>
      <c r="J35" s="85">
        <f t="shared" si="28"/>
        <v>130656</v>
      </c>
      <c r="K35" s="85">
        <f t="shared" si="28"/>
        <v>195711</v>
      </c>
      <c r="L35" s="82">
        <f t="shared" si="28"/>
        <v>267464.33333</v>
      </c>
      <c r="M35" s="82">
        <f t="shared" si="28"/>
        <v>165350.875</v>
      </c>
      <c r="O35" s="86" t="s">
        <v>27</v>
      </c>
      <c r="P35" s="87">
        <f>SUM(P30:P34)</f>
        <v>2729106</v>
      </c>
      <c r="Q35" s="87">
        <f>SUM(Q30:Q34)</f>
        <v>2784140</v>
      </c>
      <c r="R35" s="87">
        <f>SUM(R30:R34)</f>
        <v>3129884</v>
      </c>
      <c r="S35" s="87">
        <f>SUM(S30:S34)</f>
        <v>3175275</v>
      </c>
      <c r="T35" s="87">
        <f>SUM(T30:T34)</f>
        <v>3279600</v>
      </c>
      <c r="V35" s="18"/>
      <c r="W35" s="18"/>
      <c r="X35" s="87" t="s">
        <v>27</v>
      </c>
      <c r="Y35" s="87">
        <f>SUM(Y30:Y34)</f>
        <v>20538</v>
      </c>
      <c r="Z35" s="87">
        <f>SUM(Z30:Z34)</f>
        <v>21909</v>
      </c>
      <c r="AA35" s="87">
        <f>SUM(AA30:AA34)</f>
        <v>23521</v>
      </c>
      <c r="AB35" s="86">
        <f>SUM(AB30:AB34)</f>
        <v>25145</v>
      </c>
      <c r="AC35" s="86">
        <f>SUM(AC30:AC34)</f>
        <v>25640</v>
      </c>
      <c r="AD35" s="88"/>
      <c r="AE35" s="88"/>
      <c r="AF35" s="89"/>
      <c r="AG35" s="87" t="s">
        <v>27</v>
      </c>
      <c r="AH35" s="87">
        <f>SUM(AH30:AH34)</f>
        <v>98036</v>
      </c>
      <c r="AI35" s="87">
        <f>SUM(AI30:AI34)</f>
        <v>105671</v>
      </c>
      <c r="AJ35" s="87">
        <f>SUM(AJ30:AJ34)</f>
        <v>119491</v>
      </c>
      <c r="AK35" s="87">
        <f>SUM(AK30:AK34)</f>
        <v>123787</v>
      </c>
      <c r="AL35" s="87">
        <f>SUM(AL30:AL34)</f>
        <v>130656</v>
      </c>
      <c r="AM35" s="88"/>
      <c r="AN35" s="88"/>
      <c r="AO35" s="88"/>
      <c r="AP35" s="88" t="s">
        <v>27</v>
      </c>
      <c r="AQ35" s="87">
        <f>SUM(AQ30:AQ34)</f>
        <v>156818</v>
      </c>
      <c r="AR35" s="87">
        <f>SUM(AR30:AR34)</f>
        <v>161046</v>
      </c>
      <c r="AS35" s="87">
        <f>SUM(AS30:AS34)</f>
        <v>176866</v>
      </c>
      <c r="AT35" s="86">
        <f>SUM(AT30:AT34)</f>
        <v>182922</v>
      </c>
      <c r="AU35" s="86">
        <f>SUM(AU30:AU34)</f>
        <v>195711</v>
      </c>
      <c r="AV35" s="88"/>
      <c r="AW35" s="88" t="s">
        <v>27</v>
      </c>
      <c r="AX35" s="90">
        <f>SUM(AX30:AX34)</f>
        <v>1337011</v>
      </c>
      <c r="AY35" s="86">
        <f>SUM(AY30:AY34)</f>
        <v>1376483</v>
      </c>
      <c r="AZ35" s="86">
        <f>SUM(AZ30:AZ34)</f>
        <v>1552090</v>
      </c>
      <c r="BA35" s="86">
        <f>SUM(BA30:BA34)</f>
        <v>1567962</v>
      </c>
      <c r="BB35" s="86">
        <f>SUM(BB30:BB34)</f>
        <v>1604786</v>
      </c>
      <c r="BC35" s="88"/>
      <c r="BD35" s="88" t="s">
        <v>27</v>
      </c>
      <c r="BE35" s="87">
        <f>SUM(BE30:BE34)</f>
        <v>1116703</v>
      </c>
      <c r="BF35" s="87">
        <f>SUM(BF30:BF34)</f>
        <v>1119031</v>
      </c>
      <c r="BG35" s="87">
        <f>SUM(BG30:BG34)</f>
        <v>1257916</v>
      </c>
      <c r="BH35" s="87">
        <f>SUM(BH30:BH34)</f>
        <v>1275459</v>
      </c>
      <c r="BI35" s="87">
        <f>SUM(BI30:BI34)</f>
        <v>1322807</v>
      </c>
      <c r="BK35" s="87" t="s">
        <v>27</v>
      </c>
      <c r="BL35" s="86">
        <f>SUM(BL30:BL34)</f>
        <v>7991</v>
      </c>
      <c r="BM35" s="87">
        <f>SUM(BM30:BM34)</f>
        <v>8588</v>
      </c>
      <c r="BN35" s="87">
        <f>SUM(BN30:BN34)</f>
        <v>8950</v>
      </c>
      <c r="BO35" s="86">
        <f>SUM(BO30:BO34)</f>
        <v>8874</v>
      </c>
      <c r="BP35" s="86">
        <f>SUM(BP30:BP34)</f>
        <v>8932</v>
      </c>
      <c r="BR35" s="86" t="s">
        <v>27</v>
      </c>
      <c r="BS35" s="86">
        <f>SUM(BS30:BS34)</f>
        <v>16215</v>
      </c>
      <c r="BT35" s="86">
        <f>SUM(BT30:BT34)</f>
        <v>17498</v>
      </c>
      <c r="BU35" s="86">
        <f>SUM(BU30:BU34)</f>
        <v>17173</v>
      </c>
      <c r="BV35" s="86">
        <f>SUM(BV30:BV34)</f>
        <v>16130</v>
      </c>
      <c r="BW35" s="86">
        <f>SUM(BW30:BW34)</f>
        <v>15988</v>
      </c>
      <c r="BX35" s="88"/>
      <c r="BY35" s="86" t="s">
        <v>27</v>
      </c>
      <c r="BZ35" s="92">
        <f aca="true" t="shared" si="29" ref="BZ35:CE35">SUM(BZ30:BZ34)</f>
        <v>1464336</v>
      </c>
      <c r="CA35" s="86">
        <f t="shared" si="29"/>
        <v>8833</v>
      </c>
      <c r="CB35" s="86">
        <f t="shared" si="29"/>
        <v>40687</v>
      </c>
      <c r="CC35" s="86">
        <f t="shared" si="29"/>
        <v>82429</v>
      </c>
      <c r="CD35" s="86">
        <f t="shared" si="29"/>
        <v>741784</v>
      </c>
      <c r="CE35" s="86">
        <f t="shared" si="29"/>
        <v>590603</v>
      </c>
      <c r="CF35" s="18"/>
      <c r="CI35" s="86" t="s">
        <v>27</v>
      </c>
      <c r="CJ35" s="92">
        <v>1112616</v>
      </c>
      <c r="CK35" s="53">
        <f aca="true" t="shared" si="30" ref="CK35:CP35">SUM(CK30:CK34)</f>
        <v>1038871</v>
      </c>
      <c r="CL35" s="53">
        <f t="shared" si="30"/>
        <v>3685</v>
      </c>
      <c r="CM35" s="53">
        <f t="shared" si="30"/>
        <v>25509</v>
      </c>
      <c r="CN35" s="53">
        <f t="shared" si="30"/>
        <v>56118</v>
      </c>
      <c r="CO35" s="53">
        <f t="shared" si="30"/>
        <v>575159</v>
      </c>
      <c r="CP35" s="53">
        <f t="shared" si="30"/>
        <v>378400</v>
      </c>
    </row>
    <row r="36" spans="2:89" ht="12.75">
      <c r="B36" s="3"/>
      <c r="C36" s="3"/>
      <c r="D36" s="3"/>
      <c r="E36" s="3"/>
      <c r="F36" s="3"/>
      <c r="G36" s="3"/>
      <c r="H36" s="3"/>
      <c r="J36" s="3"/>
      <c r="P36" s="27"/>
      <c r="Q36" s="27"/>
      <c r="R36" s="27"/>
      <c r="S36" s="27"/>
      <c r="T36" s="27"/>
      <c r="V36" s="3"/>
      <c r="W36" s="3"/>
      <c r="X36" s="27"/>
      <c r="Y36" s="27"/>
      <c r="Z36" s="27"/>
      <c r="AA36" s="27"/>
      <c r="AB36" s="3"/>
      <c r="AC36" s="3"/>
      <c r="AD36" s="3"/>
      <c r="AE36" s="3"/>
      <c r="AG36" s="27"/>
      <c r="AH36" s="27"/>
      <c r="AI36" s="27"/>
      <c r="AJ36" s="27"/>
      <c r="AK36" s="27"/>
      <c r="AL36" s="27"/>
      <c r="AM36" s="3"/>
      <c r="AN36" s="3"/>
      <c r="AO36" s="3"/>
      <c r="AP36" s="27"/>
      <c r="AQ36" s="27"/>
      <c r="AR36" s="27"/>
      <c r="AS36" s="27"/>
      <c r="AT36" s="27"/>
      <c r="AU36" s="3"/>
      <c r="AV36" s="3"/>
      <c r="AW36" s="27"/>
      <c r="AX36" s="27"/>
      <c r="BC36" s="3"/>
      <c r="BD36" s="27"/>
      <c r="BE36" s="27"/>
      <c r="BF36" s="27"/>
      <c r="BG36" s="27"/>
      <c r="BH36" s="27"/>
      <c r="BI36" s="27"/>
      <c r="BK36" s="27"/>
      <c r="BL36" s="27"/>
      <c r="BM36" s="27"/>
      <c r="BN36" s="27"/>
      <c r="BO36" s="27"/>
      <c r="BP36" s="3"/>
      <c r="BR36" s="3"/>
      <c r="BS36" s="3"/>
      <c r="BT36" s="3"/>
      <c r="BU36" s="27"/>
      <c r="BV36" s="3"/>
      <c r="BW36" s="3"/>
      <c r="BY36" s="3"/>
      <c r="BZ36" s="3"/>
      <c r="CA36" s="3"/>
      <c r="CB36" s="3"/>
      <c r="CC36" s="3"/>
      <c r="CD36" s="3"/>
      <c r="CE36" s="27"/>
      <c r="CK36" s="12"/>
    </row>
    <row r="37" spans="70:89" ht="12.75">
      <c r="BR37" s="3"/>
      <c r="BS37" s="3"/>
      <c r="BT37" s="3"/>
      <c r="BU37" s="3"/>
      <c r="BV37" s="3"/>
      <c r="BW37" s="3"/>
      <c r="CK37" s="12"/>
    </row>
    <row r="38" spans="33:89" ht="12.75">
      <c r="AG38" s="2"/>
      <c r="AH38" s="2"/>
      <c r="AI38" s="2"/>
      <c r="AP38" s="2"/>
      <c r="AQ38" s="2"/>
      <c r="AR38" s="2"/>
      <c r="AW38" s="2"/>
      <c r="AX38" s="2"/>
      <c r="AY38" s="2"/>
      <c r="CK38" s="12"/>
    </row>
  </sheetData>
  <sheetProtection/>
  <mergeCells count="59">
    <mergeCell ref="BV4:BV5"/>
    <mergeCell ref="BI4:BI5"/>
    <mergeCell ref="BE4:BE5"/>
    <mergeCell ref="AS4:AS5"/>
    <mergeCell ref="BA4:BA5"/>
    <mergeCell ref="BH4:BH5"/>
    <mergeCell ref="BB4:BB5"/>
    <mergeCell ref="BF4:BF5"/>
    <mergeCell ref="AU4:AU5"/>
    <mergeCell ref="AX4:AX5"/>
    <mergeCell ref="T4:T5"/>
    <mergeCell ref="S4:S5"/>
    <mergeCell ref="Z4:Z5"/>
    <mergeCell ref="AA4:AA5"/>
    <mergeCell ref="BG4:BG5"/>
    <mergeCell ref="AL4:AL5"/>
    <mergeCell ref="AJ4:AJ5"/>
    <mergeCell ref="AT4:AT5"/>
    <mergeCell ref="AZ4:AZ5"/>
    <mergeCell ref="BU4:BU5"/>
    <mergeCell ref="O4:O6"/>
    <mergeCell ref="X4:X6"/>
    <mergeCell ref="AG4:AG6"/>
    <mergeCell ref="AP4:AP6"/>
    <mergeCell ref="AW4:AW6"/>
    <mergeCell ref="BD4:BD6"/>
    <mergeCell ref="R4:R5"/>
    <mergeCell ref="AR4:AR5"/>
    <mergeCell ref="AK4:AK5"/>
    <mergeCell ref="CL4:CP4"/>
    <mergeCell ref="CK4:CK5"/>
    <mergeCell ref="BM4:BM5"/>
    <mergeCell ref="BN4:BN5"/>
    <mergeCell ref="BP4:BP5"/>
    <mergeCell ref="CI4:CI6"/>
    <mergeCell ref="BY4:BY6"/>
    <mergeCell ref="BR4:BR6"/>
    <mergeCell ref="BS4:BS5"/>
    <mergeCell ref="BO4:BO5"/>
    <mergeCell ref="CJ4:CJ5"/>
    <mergeCell ref="CA4:CE4"/>
    <mergeCell ref="BZ4:BZ5"/>
    <mergeCell ref="BW4:BW5"/>
    <mergeCell ref="BT4:BT5"/>
    <mergeCell ref="AB4:AB5"/>
    <mergeCell ref="AC4:AC5"/>
    <mergeCell ref="AI4:AI5"/>
    <mergeCell ref="BK4:BK6"/>
    <mergeCell ref="BL4:BL5"/>
    <mergeCell ref="A4:A5"/>
    <mergeCell ref="AH4:AH5"/>
    <mergeCell ref="B4:B5"/>
    <mergeCell ref="C4:G4"/>
    <mergeCell ref="AY4:AY5"/>
    <mergeCell ref="H4:M4"/>
    <mergeCell ref="Y4:Y5"/>
    <mergeCell ref="AQ4:AQ5"/>
    <mergeCell ref="P4:P5"/>
    <mergeCell ref="Q4:Q5"/>
  </mergeCells>
  <printOptions/>
  <pageMargins left="0.17" right="0.17" top="0.75" bottom="0.75" header="0.3" footer="0.3"/>
  <pageSetup horizontalDpi="600" verticalDpi="600" orientation="landscape" paperSize="9" r:id="rId2"/>
  <ignoredErrors>
    <ignoredError sqref="B9:B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</dc:creator>
  <cp:keywords/>
  <dc:description/>
  <cp:lastModifiedBy>sarantuya_r</cp:lastModifiedBy>
  <cp:lastPrinted>2020-01-16T04:25:08Z</cp:lastPrinted>
  <dcterms:created xsi:type="dcterms:W3CDTF">2000-03-31T16:41:30Z</dcterms:created>
  <dcterms:modified xsi:type="dcterms:W3CDTF">2020-03-16T01:45:58Z</dcterms:modified>
  <cp:category/>
  <cp:version/>
  <cp:contentType/>
  <cp:contentStatus/>
</cp:coreProperties>
</file>