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ew folder\"/>
    </mc:Choice>
  </mc:AlternateContent>
  <bookViews>
    <workbookView xWindow="0" yWindow="0" windowWidth="20490" windowHeight="7740" firstSheet="4" activeTab="2"/>
  </bookViews>
  <sheets>
    <sheet name="ZR-1-1" sheetId="10" r:id="rId1"/>
    <sheet name="CPI" sheetId="2" r:id="rId2"/>
    <sheet name="Une_02" sheetId="6" r:id="rId3"/>
    <sheet name="ХАА une " sheetId="1" r:id="rId4"/>
    <sheet name="GEMT2013-2-gemt2013" sheetId="3" r:id="rId5"/>
    <sheet name="GEMT2013-2-2013sum" sheetId="4" r:id="rId6"/>
    <sheet name="holboo" sheetId="5" r:id="rId7"/>
    <sheet name="ХАА1" sheetId="7" r:id="rId8"/>
    <sheet name="ХАА2" sheetId="8" r:id="rId9"/>
    <sheet name="хааб-6" sheetId="9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9" l="1"/>
  <c r="F22" i="9"/>
  <c r="I22" i="9" s="1"/>
  <c r="E22" i="9"/>
  <c r="H22" i="9" s="1"/>
  <c r="D22" i="9"/>
  <c r="C22" i="9"/>
  <c r="B22" i="9"/>
  <c r="I21" i="9"/>
  <c r="H21" i="9"/>
  <c r="I20" i="9"/>
  <c r="H20" i="9"/>
  <c r="I19" i="9"/>
  <c r="H19" i="9"/>
  <c r="I18" i="9"/>
  <c r="H18" i="9"/>
  <c r="I17" i="9"/>
  <c r="H17" i="9"/>
  <c r="I16" i="9"/>
  <c r="H16" i="9"/>
  <c r="I15" i="9"/>
  <c r="H15" i="9"/>
  <c r="H14" i="9"/>
  <c r="I13" i="9"/>
  <c r="H13" i="9"/>
  <c r="I12" i="9"/>
  <c r="H12" i="9"/>
  <c r="I10" i="9"/>
  <c r="I9" i="9"/>
  <c r="H9" i="9"/>
  <c r="I8" i="9"/>
  <c r="H8" i="9"/>
  <c r="I7" i="9"/>
  <c r="H7" i="9"/>
  <c r="M53" i="10"/>
  <c r="N53" i="10" s="1"/>
  <c r="L53" i="10"/>
  <c r="N52" i="10"/>
  <c r="M52" i="10"/>
  <c r="L52" i="10"/>
  <c r="M51" i="10"/>
  <c r="N51" i="10" s="1"/>
  <c r="L51" i="10"/>
  <c r="M50" i="10"/>
  <c r="N50" i="10" s="1"/>
  <c r="L50" i="10"/>
  <c r="M49" i="10"/>
  <c r="L49" i="10"/>
  <c r="N49" i="10" s="1"/>
  <c r="N48" i="10"/>
  <c r="M48" i="10"/>
  <c r="L48" i="10"/>
  <c r="M47" i="10"/>
  <c r="N47" i="10" s="1"/>
  <c r="L47" i="10"/>
  <c r="M46" i="10"/>
  <c r="N46" i="10" s="1"/>
  <c r="L46" i="10"/>
  <c r="N57" i="8"/>
  <c r="M57" i="8"/>
  <c r="L57" i="8"/>
  <c r="K57" i="8"/>
  <c r="J57" i="8"/>
  <c r="I56" i="8"/>
  <c r="C56" i="8"/>
  <c r="I55" i="8"/>
  <c r="C55" i="8"/>
  <c r="I54" i="8"/>
  <c r="C54" i="8"/>
  <c r="I53" i="8"/>
  <c r="C53" i="8"/>
  <c r="I52" i="8"/>
  <c r="C52" i="8"/>
  <c r="I51" i="8"/>
  <c r="C51" i="8"/>
  <c r="I50" i="8"/>
  <c r="C50" i="8"/>
  <c r="I49" i="8"/>
  <c r="F49" i="8" s="1"/>
  <c r="H49" i="8"/>
  <c r="G49" i="8" s="1"/>
  <c r="I48" i="8"/>
  <c r="C48" i="8"/>
  <c r="I47" i="8"/>
  <c r="H47" i="8" s="1"/>
  <c r="H57" i="8" s="1"/>
  <c r="I46" i="8"/>
  <c r="C46" i="8"/>
  <c r="I45" i="8"/>
  <c r="C45" i="8"/>
  <c r="I44" i="8"/>
  <c r="C44" i="8"/>
  <c r="I43" i="8"/>
  <c r="C43" i="8"/>
  <c r="I42" i="8"/>
  <c r="I57" i="8" s="1"/>
  <c r="C42" i="8"/>
  <c r="R21" i="7"/>
  <c r="Q21" i="7"/>
  <c r="P21" i="7"/>
  <c r="O21" i="7"/>
  <c r="N21" i="7"/>
  <c r="M21" i="7"/>
  <c r="L21" i="7"/>
  <c r="K21" i="7"/>
  <c r="J21" i="7"/>
  <c r="I21" i="7"/>
  <c r="H21" i="7"/>
  <c r="F21" i="7"/>
  <c r="E21" i="7"/>
  <c r="T21" i="7" s="1"/>
  <c r="D21" i="7"/>
  <c r="C21" i="7"/>
  <c r="B21" i="7"/>
  <c r="T20" i="7"/>
  <c r="M20" i="7"/>
  <c r="G20" i="7"/>
  <c r="S20" i="7" s="1"/>
  <c r="T19" i="7"/>
  <c r="M19" i="7"/>
  <c r="G19" i="7"/>
  <c r="S19" i="7" s="1"/>
  <c r="T18" i="7"/>
  <c r="M18" i="7"/>
  <c r="G18" i="7"/>
  <c r="S18" i="7" s="1"/>
  <c r="T17" i="7"/>
  <c r="M17" i="7"/>
  <c r="G17" i="7"/>
  <c r="S17" i="7" s="1"/>
  <c r="T16" i="7"/>
  <c r="M16" i="7"/>
  <c r="G16" i="7"/>
  <c r="S16" i="7" s="1"/>
  <c r="T15" i="7"/>
  <c r="M15" i="7"/>
  <c r="G15" i="7"/>
  <c r="S15" i="7" s="1"/>
  <c r="T14" i="7"/>
  <c r="M14" i="7"/>
  <c r="G14" i="7"/>
  <c r="S14" i="7" s="1"/>
  <c r="T13" i="7"/>
  <c r="M13" i="7"/>
  <c r="G13" i="7"/>
  <c r="S13" i="7" s="1"/>
  <c r="T12" i="7"/>
  <c r="M12" i="7"/>
  <c r="G12" i="7"/>
  <c r="S12" i="7" s="1"/>
  <c r="T11" i="7"/>
  <c r="M11" i="7"/>
  <c r="G11" i="7"/>
  <c r="S11" i="7" s="1"/>
  <c r="T10" i="7"/>
  <c r="M10" i="7"/>
  <c r="G10" i="7"/>
  <c r="S10" i="7" s="1"/>
  <c r="T9" i="7"/>
  <c r="M9" i="7"/>
  <c r="G9" i="7"/>
  <c r="S9" i="7" s="1"/>
  <c r="T8" i="7"/>
  <c r="M8" i="7"/>
  <c r="G8" i="7"/>
  <c r="S8" i="7" s="1"/>
  <c r="T7" i="7"/>
  <c r="M7" i="7"/>
  <c r="G7" i="7"/>
  <c r="S7" i="7" s="1"/>
  <c r="T6" i="7"/>
  <c r="M6" i="7"/>
  <c r="G6" i="7"/>
  <c r="S6" i="7" s="1"/>
  <c r="E18" i="5"/>
  <c r="E13" i="5"/>
  <c r="E12" i="5"/>
  <c r="E11" i="5"/>
  <c r="E10" i="5"/>
  <c r="E6" i="5"/>
  <c r="E5" i="5"/>
  <c r="E4" i="5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B57" i="4"/>
  <c r="D56" i="4"/>
  <c r="D55" i="4"/>
  <c r="C55" i="4" s="1"/>
  <c r="D54" i="4"/>
  <c r="C54" i="4"/>
  <c r="D53" i="4"/>
  <c r="C53" i="4" s="1"/>
  <c r="D52" i="4"/>
  <c r="C52" i="4"/>
  <c r="D51" i="4"/>
  <c r="C51" i="4" s="1"/>
  <c r="D50" i="4"/>
  <c r="C50" i="4"/>
  <c r="D49" i="4"/>
  <c r="C49" i="4" s="1"/>
  <c r="D48" i="4"/>
  <c r="C48" i="4"/>
  <c r="D47" i="4"/>
  <c r="C47" i="4" s="1"/>
  <c r="D46" i="4"/>
  <c r="C46" i="4"/>
  <c r="D45" i="4"/>
  <c r="C45" i="4" s="1"/>
  <c r="D44" i="4"/>
  <c r="C44" i="4"/>
  <c r="D43" i="4"/>
  <c r="C43" i="4" s="1"/>
  <c r="D42" i="4"/>
  <c r="C42" i="4"/>
  <c r="D41" i="4"/>
  <c r="D57" i="4" s="1"/>
  <c r="C57" i="4" s="1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18" i="3"/>
  <c r="E16" i="3"/>
  <c r="E15" i="3"/>
  <c r="E14" i="3"/>
  <c r="E13" i="3"/>
  <c r="E9" i="3"/>
  <c r="E7" i="3"/>
  <c r="D6" i="3"/>
  <c r="E6" i="3" s="1"/>
  <c r="C6" i="3"/>
  <c r="C35" i="3" s="1"/>
  <c r="E5" i="3"/>
  <c r="E49" i="8" l="1"/>
  <c r="D49" i="8" s="1"/>
  <c r="C49" i="8" s="1"/>
  <c r="G47" i="8"/>
  <c r="G57" i="8" s="1"/>
  <c r="G21" i="7"/>
  <c r="S21" i="7" s="1"/>
  <c r="C41" i="4"/>
  <c r="D35" i="3"/>
  <c r="E35" i="3" s="1"/>
  <c r="F47" i="8" l="1"/>
  <c r="F57" i="8" l="1"/>
  <c r="E47" i="8"/>
  <c r="E57" i="8" s="1"/>
  <c r="D47" i="8"/>
  <c r="C47" i="8" l="1"/>
  <c r="C57" i="8" s="1"/>
  <c r="D57" i="8"/>
</calcChain>
</file>

<file path=xl/sharedStrings.xml><?xml version="1.0" encoding="utf-8"?>
<sst xmlns="http://schemas.openxmlformats.org/spreadsheetml/2006/main" count="501" uniqueCount="314">
  <si>
    <t xml:space="preserve">ÕÀÀ-í  á¿òýýãäýõ¿¿íèé ¿íèéí ìýäýý </t>
  </si>
  <si>
    <t>Õýìæèõ íýãæ</t>
  </si>
  <si>
    <t xml:space="preserve">2013 îíû  XII </t>
  </si>
  <si>
    <t>2014 он</t>
  </si>
  <si>
    <t>I</t>
  </si>
  <si>
    <t>II</t>
  </si>
  <si>
    <t>III</t>
  </si>
  <si>
    <t>IV</t>
  </si>
  <si>
    <t>V</t>
  </si>
  <si>
    <t>VI</t>
  </si>
  <si>
    <t xml:space="preserve">              1. Ìàëûí ¿íý /ìÿí.òºã/</t>
  </si>
  <si>
    <t>Òýìýý</t>
  </si>
  <si>
    <t>Íàñ ã¿éöñýí</t>
  </si>
  <si>
    <t>ýð</t>
  </si>
  <si>
    <t>òîë</t>
  </si>
  <si>
    <t>ýì</t>
  </si>
  <si>
    <t>ªñâºð íàñíû</t>
  </si>
  <si>
    <t>Àäóó</t>
  </si>
  <si>
    <t>¯õýð</t>
  </si>
  <si>
    <t>Íóòãèéí ¿¿ëäðèéí, íàñ ã¿éöñýí</t>
  </si>
  <si>
    <t>Íàñ ã¿éöñýí õîíü</t>
  </si>
  <si>
    <t>Íàñ ã¿éöñýí ÿìàà</t>
  </si>
  <si>
    <t xml:space="preserve">           2.Ìàëûí ãàðàëòàé á¿òýýãäýõ¿¿íèé ¿íý/ìÿí.òºã/</t>
  </si>
  <si>
    <t>Òýìýýíèé íîîñ</t>
  </si>
  <si>
    <t>êã</t>
  </si>
  <si>
    <t>-</t>
  </si>
  <si>
    <t>ßìààíû íîîëóóð</t>
  </si>
  <si>
    <t>Òýìýýíèé øèð</t>
  </si>
  <si>
    <t>ø</t>
  </si>
  <si>
    <t>Àäóóíû øèð</t>
  </si>
  <si>
    <t xml:space="preserve"> -2 ì-ýýñ äîîø õýìæýýòýé ¿õðèéí øèð</t>
  </si>
  <si>
    <t xml:space="preserve"> -2 ì- ýýñ äýýø õýìæýýòýé ¿õðèéí øèð</t>
  </si>
  <si>
    <t>Õîíèíû íîîñòîé, ºëºí ãýäýñòýé àðüñ</t>
  </si>
  <si>
    <t>ßìààíû íîîëóóðòàé, ºëºíòýé àðüñ</t>
  </si>
  <si>
    <t xml:space="preserve"> ÀÉÌÃÈÉÍ ÕÝÐÝÃËÝÝÍÈÉ ¯ÍÈÉÍ ÈÍÄÅÊÑ</t>
  </si>
  <si>
    <t>Áàðààíû á¿ëãýýð</t>
  </si>
  <si>
    <t>2014-06</t>
  </si>
  <si>
    <t>2013-06</t>
  </si>
  <si>
    <t>2013-12</t>
  </si>
  <si>
    <t>2014-05</t>
  </si>
  <si>
    <t>ÅÐªÍÕÈÉ ÈÍÄÅÊÑ</t>
  </si>
  <si>
    <t>01.   ÕYÍÑÍÈÉ ÁÀÐÀÀ, ÑÎÃÒÓÓÐÓÓËÀÕ ÁÓÑ ÓÍÄÀÀ</t>
  </si>
  <si>
    <t>01.1 ÕYÍÑÍÈÉ ÁÀÐÀÀ</t>
  </si>
  <si>
    <t>01.1.1  ÒÀËÕ, ÃÓÐÈË, ÁÓÄÀÀ</t>
  </si>
  <si>
    <t>01.1.2  ÌÀÕ, ÌÀÕÀÍ ÁYÒÝÝÃÄÝÕYYÍ</t>
  </si>
  <si>
    <t>01.1.4  ÑYY, ÑYYÍ ÁYÒÝÝÃÄÝÕYYÍ, ªÍÄªÃ</t>
  </si>
  <si>
    <t>01.1.5  ÒªÐªË ÁYÐÈÉÍ ªªÕ, ÒÎÑ</t>
  </si>
  <si>
    <t>01.1.6  ÆÈÌÑ, ÆÈÌÑÃÝÍÝ</t>
  </si>
  <si>
    <t>01.1.7  ÕYÍÑÍÈÉ ÍÎÃÎÎ</t>
  </si>
  <si>
    <t>01.1.8  ÑÀÀÕÀÐ, ÆÈÌÑÍÈÉ ×ÀÍÀÌÀË, ÇªÃÈÉÍ ÁÀË, ×ÈÕÝÐ</t>
  </si>
  <si>
    <t>01.1.9  ÕYÍÑÍÈÉ ÁÓÑÀÄ ÁYÒÝÝÃÄÝÕYYÍ</t>
  </si>
  <si>
    <t>01.2 ÑÎÃÒÓÓÐÓÓËÀÕ ÁÓÑ ÓÍÄÀÀ</t>
  </si>
  <si>
    <t>02.   ÑÎÃÒÓÓÐÓÓËÀÕ ÓÍÄÀÀ, ÒÀÌÕÈ, ÌÀÍÑÓÓÐÓÓËÀÕ ÁÎÄÈÑ</t>
  </si>
  <si>
    <t>02.1 ÑÎÃÒÓÓÐÓÓËÀÕ ÓÍÄÀÀ</t>
  </si>
  <si>
    <t>02.2 ÒÀÌÕÈ</t>
  </si>
  <si>
    <t>03.    ÕÓÂÖÀÑ, ÁªÑ ÁÀÐÀÀ, ÃÓÒÀË</t>
  </si>
  <si>
    <t>03.1   ÕÓÂÖÀÑ, ÁªÑ ÁÀÐÀÀ</t>
  </si>
  <si>
    <t>03.1.1  ÕªÂªÍ, ÁªÑ ÁÀÐÀÀ</t>
  </si>
  <si>
    <t>03.1.2  ÁYÕ ÒªÐËÈÉÍ ÕÓÂÖÀÑ</t>
  </si>
  <si>
    <t>03.1.3  ÆÈÆÈÃ ÝÄËÝË, ÕÝÐÝÃÑÝË</t>
  </si>
  <si>
    <t>03.2  ÃÓÒÀË</t>
  </si>
  <si>
    <t>04.    ÎÐÎÍ ÑÓÓÖ, ÓÑ, ÖÀÕÈËÃÀÀÍ, ÕÈÉÍ ÁÎËÎÍ ÁÓÑÀÄ ÒYËØ</t>
  </si>
  <si>
    <t>04.1  ОРОН СУУЦНЫ БОДИТ ТYРЭЭС</t>
  </si>
  <si>
    <t>04.2  ÎÐÎÍ ÑÓÓÖÍÛ ÒÅÕÍÈÊÈÉÍ ÁÎËÎÍ ÇÀÑÂÀÐÛÍ YÉË×ÈËÃÝÝ</t>
  </si>
  <si>
    <t>04.3  ÓÑÀÍ ÕÀÍÃÀÌÆ ÁÎËÎÍ ÎÐÎÍ ÑÓÓÖÍÛ ÁÓÑÀÄ YÉË×ÈËÃÝÝ</t>
  </si>
  <si>
    <t>04.4  ÖÀÕÈËÃÀÀÍ, ÕÈÉÍ ÁÎËÎÍ ÁÓÑÀÄ ÒYËØ</t>
  </si>
  <si>
    <t>05.    ÃÝÐ ÀÕÓÉÍ ÒÀÂÈËÃÀ, ÃÝÐ ÀÕÓÉÍ ÁÀÐÀÀ</t>
  </si>
  <si>
    <t>05.1  ÃÝÐ ÀÕÓÉÍ ÒÀÂÈËÃÀ, ÕÝÐÝÃÑÝË, ÕÈÂÑ ÁÎËÎÍ ØÀËÍÛ ÁÓÑÀÄ ÄÝÂÑÃÝÐ</t>
  </si>
  <si>
    <t>05.2  ÃÝÐ ÀÕÓÉÍ Î¨ÌÎË, ÍÝÕÌÝË ÝÄËÝË</t>
  </si>
  <si>
    <t>05.3  ÃÝÐ ÀÕÓÉÍ ÖÀÕÈËÃÀÀÍ ÁÀÐÀÀ</t>
  </si>
  <si>
    <t>05.4  ÃÝÐ ÀÕÓÉÍ ØÈËÝÍ ÝÄËÝË, ÑÀÂ ÑÓÓËÃÀ</t>
  </si>
  <si>
    <t>05.5  ÃÝÐ ÀÕÓÉ, ÖÝÖÝÐËÝÃÈÉÍ ÇÎÐÈÓËÀËÒÒÀÉ ÕªÄªËÌªÐÈÉÍ ÁÀÃÀÆ ÕÝÐÝÃÑÝË</t>
  </si>
  <si>
    <t>05.6  ÃÝÐ ÀÕÓÉÍ ÖÝÂÝÐËÝÃÝÝÍÈÉ ÁÎËÎÍ ÁÓÑÀÄ ÆÈÆÈÃ ÁÀÐÀÀ, ÃÝÐÈÉÍ YÉË×ÈËÃÝÝ</t>
  </si>
  <si>
    <t>06.    ÝÌ, ÒÀÐÈÀ, ÝÌÍÝËÃÈÉÍ YÉË×ÈËÃÝÝ</t>
  </si>
  <si>
    <t>06.1  ÝÌ, ÒÀÐÈÀ, ÝÌÍÝËÃÈÉÍ ÕÝÐÝÃÑÝË</t>
  </si>
  <si>
    <t>06.2  ÀÌÁÓËÒÎÐÛÍ YÉË×ÈËÃÝÝ</t>
  </si>
  <si>
    <t>06.3  ÝÌÍÝËÝÃÒ ÕÝÂÒÝÆ YÇYYËÑÝÍ YÉË×ÈËÃÝÝ</t>
  </si>
  <si>
    <t>07.    ÒÝÝÂÝÐ</t>
  </si>
  <si>
    <t>07.1  ÒÝÝÂÐÈÉÍ ÕÝÐÝÃÑËÈÉÍ ÕÓÄÀËÄÀÍ ÀÂÀËÒ</t>
  </si>
  <si>
    <t>07.2  ÕÓÂÈÉÍ ÒÝÝÂÐÈÉÍ ÕÝÐÝÃÑËÈÉÍ ÇÀÑÂÀÐ, YÉË×ÈËÃÝÝ</t>
  </si>
  <si>
    <t>07.3  ÒÝÝÂÐÈÉÍ YÉË×ÈËÃÝÝ</t>
  </si>
  <si>
    <t>08.    ÕÎËÁÎÎÍÛ ÕÝÐÝÃÑÝË, ØÓÓÄÀÍÃÈÉÍ YÉË×ÈËÃÝÝ</t>
  </si>
  <si>
    <t>09.    ÀÌÐÀËÒ, ×ªËªªÒ ÖÀÃ, ÑÎ¨ËÛÍ ÁÀÐÀÀ, YÉË×ÈËÃÝÝ</t>
  </si>
  <si>
    <t>09.1   ÄÓÓ, ÄYÐÑ, ÃÝÐÝË ÇÓÐÀÃ, ÌÝÄÝÝËËÈÉÃ ÁÎËÎÂÑÐÓÓËÀÕ ÒÎÍÎÃ ÒªÕªªÐªÌÆ</t>
  </si>
  <si>
    <t>09.2   ×ªËªªÒ ÖÀÃ, ÑÎ¨ËÛÍ YÉË×ÈËÃÝÝ</t>
  </si>
  <si>
    <t>09.3   ÍÎÌ, ÑÎÍÈÍ, ÁÈ×ÃÈÉÍ ÕÝÐÝÃÑÝË</t>
  </si>
  <si>
    <t>10.    ÁÎËÎÂÑÐÎËÛÍ YÉË×ÈËÃÝÝ</t>
  </si>
  <si>
    <t>11.    ÇÎ×ÈÄ ÁÓÓÄÀË, ÍÈÉÒÈÉÍ ÕÎÎË, ÄÎÒÓÓÐ ÁÀÉÐÍÛ YÉË×ÈËÃÝÝ</t>
  </si>
  <si>
    <t>11.1   ÍÈÉÒÈÉÍ ÕÎÎËÍÛ YÉË×ÈËÃÝÝ</t>
  </si>
  <si>
    <t>11.2   ÇÎ×ÈÄ ÁÓÓÄÀË ÄÎÒÓÓÐ ÁÀÉÐÍÛ YÉË×ÈËÃÝÝ</t>
  </si>
  <si>
    <t>12.    ÁÓÑÀÄ ÁÀÐÀÀ, YÉË×ÈËÃÝÝ</t>
  </si>
  <si>
    <t>12.1   ÕÓÂÜ ÕYÍÄ ÕÀÍÄÑÀÍ YÉË×ÈËÃÝÝ</t>
  </si>
  <si>
    <t>12.2   ÕÓÂÜ ÕYÍÈÉ ÝÄ ÇYÉË, ÕÝÐÝÃËÝË</t>
  </si>
  <si>
    <t>12.3   ÑÀÍÕYYÃÈÉÍ YÉË×ÈËÃÝÝ</t>
  </si>
  <si>
    <t>ÃÝÌÒ ÕÝÐÃÈÉÍ ÌÝÄÝÝ</t>
  </si>
  <si>
    <t>2014.07.04</t>
  </si>
  <si>
    <t>¯ç¿¿ëýëò</t>
  </si>
  <si>
    <t>14/13 õóâü</t>
  </si>
  <si>
    <t>Îíû ýõíèé 18 áà ò¿¿íýýñ äýýø íàñíû õ¿íèé òîî</t>
  </si>
  <si>
    <t xml:space="preserve">              Á¿õ õýðýã</t>
  </si>
  <si>
    <t>Õýðãèéí ºíãº</t>
  </si>
  <si>
    <t>Õ¿í àìèíû õýðýã</t>
  </si>
  <si>
    <t>Õ¿÷èíãèéí õýðýã</t>
  </si>
  <si>
    <t>Çîëã¿é ó÷ðàë</t>
  </si>
  <si>
    <t>Äýýðìèéí õýðýã</t>
  </si>
  <si>
    <t>Áóëààëò</t>
  </si>
  <si>
    <t>Òàíõàéí õýðýã</t>
  </si>
  <si>
    <t>Áóñäûí áèå ìàõáîäèä ãýìòýë ó÷ðóóëàõ</t>
  </si>
  <si>
    <t xml:space="preserve">Áóñäûí ºì÷èéí õóëãàé </t>
  </si>
  <si>
    <t xml:space="preserve"> </t>
  </si>
  <si>
    <t>Màëûí õóëãàé</t>
  </si>
  <si>
    <t xml:space="preserve"> Òýýâðèéí õýðýãñëèéí õºäºëãººíèé àþóëã¿é áàéäàë, àøèãëàëòûí æóðìûí ýñðýã  õýðýã</t>
  </si>
  <si>
    <t>Àøèãëàëûí õýðýã</t>
  </si>
  <si>
    <t>Çàëèëàíãèéí õýðýã</t>
  </si>
  <si>
    <t>Àëáàí òóøààë</t>
  </si>
  <si>
    <t>Ãàë ò¿éìýð</t>
  </si>
  <si>
    <t>Áóñàä</t>
  </si>
  <si>
    <t>íºõöºë</t>
  </si>
  <si>
    <t xml:space="preserve">      Ñîãòóóãààð</t>
  </si>
  <si>
    <t xml:space="preserve">      Á¿ëýãëýæ</t>
  </si>
  <si>
    <t xml:space="preserve">      ÍÕÕ ýýñ</t>
  </si>
  <si>
    <t xml:space="preserve">      Èëðýýã¿é õýðýã</t>
  </si>
  <si>
    <t xml:space="preserve">      Ãýð á¿ëèéí õ¿÷èðõèéëëèéí óëìààñ</t>
  </si>
  <si>
    <t>õýðãèéí àíãèëàë</t>
  </si>
  <si>
    <t>Õºíãºí</t>
  </si>
  <si>
    <t>Õ¿íäýâòýð</t>
  </si>
  <si>
    <t>Õ¿íä</t>
  </si>
  <si>
    <t>Îíö õ¿íä</t>
  </si>
  <si>
    <t xml:space="preserve">Ãýìò õýðýãò õîëáîãäîãñîä </t>
  </si>
  <si>
    <t>Ó÷èðñàí á¿õ õîõèðîë /ñàÿ.òºã/</t>
  </si>
  <si>
    <t>Íºõºí òºë¿¿ëñýí õîõèðîë /ñàÿ.òºã/</t>
  </si>
  <si>
    <t>Èëð¿¿ëýëòèéí õóâü</t>
  </si>
  <si>
    <t>18 ààñ äýýø íàñíû 10000 õ¿íä íîãäîõ á¿ðòãýãäñýí ãýìò õýðãèéí òîî /àéìàã/</t>
  </si>
  <si>
    <t>`</t>
  </si>
  <si>
    <t>ÃÝÌÒ ÕÝÐÝÃ ÇªÐ×ËÈÉÍ ÌÝÄÝÝ</t>
  </si>
  <si>
    <t>18 áà ò¿¿íýýñ äýýø íàñíû õ¿í</t>
  </si>
  <si>
    <t xml:space="preserve">18 -ààñ äýýø  íàñíû 10000 õ¿íä íîãäîõ  </t>
  </si>
  <si>
    <t>Á¿õ õýðýã</t>
  </si>
  <si>
    <t>Õîëáîãäîã÷</t>
  </si>
  <si>
    <t>Õîõèðîë /ìÿí.òºã/</t>
  </si>
  <si>
    <t>Õ¿í àìü</t>
  </si>
  <si>
    <t>õ¿÷èí</t>
  </si>
  <si>
    <t>äýýðýì</t>
  </si>
  <si>
    <t>òàíõàé</t>
  </si>
  <si>
    <t xml:space="preserve">áóñäûí áèå ìàõáîäüä ãýìòýë ó÷ðóóëñàí </t>
  </si>
  <si>
    <t>áóñäûí ºì÷èéí õóëãàé</t>
  </si>
  <si>
    <t xml:space="preserve"> ìàëûí õóëãàé</t>
  </si>
  <si>
    <t>Òýýâðèéí õýðýãñ-ëèéí õºäºëãººíèé àþóëã¿é áàéäëûí ýñðýã õýðýã</t>
  </si>
  <si>
    <t>ãàë ò¿éìýð</t>
  </si>
  <si>
    <t>àëáàí òóøààë</t>
  </si>
  <si>
    <t>Çàëèëàí</t>
  </si>
  <si>
    <t>áóñàä</t>
  </si>
  <si>
    <t>ñóì</t>
  </si>
  <si>
    <t>áóëààëò</t>
  </si>
  <si>
    <t>Äýëãýðöîãò</t>
  </si>
  <si>
    <t xml:space="preserve">Äýðýí </t>
  </si>
  <si>
    <t>Ãîâü-Óãòààë</t>
  </si>
  <si>
    <t>Öàãààíäýëãýð</t>
  </si>
  <si>
    <t>Áàÿíæàðãàëàí</t>
  </si>
  <si>
    <t>ªíäºðøèë</t>
  </si>
  <si>
    <t>Ãóðâàíñàéõàí</t>
  </si>
  <si>
    <t>ªëçèéò</t>
  </si>
  <si>
    <t>Õóëä</t>
  </si>
  <si>
    <t>Ëóóñ</t>
  </si>
  <si>
    <t>Äýëãýðõàíãàé</t>
  </si>
  <si>
    <t>Ñàéõàí-Îâîî</t>
  </si>
  <si>
    <t>Ýðäýíýäàëàé</t>
  </si>
  <si>
    <t>Ñàéíöàãààí</t>
  </si>
  <si>
    <t>Àäààöàã</t>
  </si>
  <si>
    <t>Á¿ãä</t>
  </si>
  <si>
    <t xml:space="preserve">                                                  Òýýâðèéí ìýäýý</t>
  </si>
  <si>
    <t xml:space="preserve">              2014-07-07</t>
  </si>
  <si>
    <t>2013 îíû ã¿éöýòãýë</t>
  </si>
  <si>
    <t>2014 îíû ã¿éöýòãýë</t>
  </si>
  <si>
    <t>2014/2013</t>
  </si>
  <si>
    <t>Çîð÷èã÷ ýðãýëò</t>
  </si>
  <si>
    <t>ìÿí.õ¿í.êì</t>
  </si>
  <si>
    <t>Çîð÷èã÷èä</t>
  </si>
  <si>
    <t>ìÿí.õ¿í.</t>
  </si>
  <si>
    <t>Îðëîãî</t>
  </si>
  <si>
    <t>ìÿí.òºã</t>
  </si>
  <si>
    <t xml:space="preserve">                                                   Õîëáîîíû ãàçðûí ¿éë÷èëãýýíèé  ìýäýý</t>
  </si>
  <si>
    <t>õýìæèõ íýãæ</t>
  </si>
  <si>
    <t>Òàðèôûí îðëîãî</t>
  </si>
  <si>
    <t>¯¿íýýñ õ¿í àìûí</t>
  </si>
  <si>
    <t xml:space="preserve">Ñóóðèí òåëåôîí </t>
  </si>
  <si>
    <t>òîî</t>
  </si>
  <si>
    <t xml:space="preserve">Èíòåðíåò  öýãýýð ¿éë÷ë¿¿ëýã÷äèéí òîî </t>
  </si>
  <si>
    <t xml:space="preserve">                                                       Áàðèëãà óãñðàëò, èõ çàñâàðûí àæëûí ìýäýý</t>
  </si>
  <si>
    <t xml:space="preserve">Àéìãèéí ä¿íãýýð </t>
  </si>
  <si>
    <t xml:space="preserve">  ÃÎË ÍÝÐ ÒªÐËÈÉÍ  Á¯ÒÝÝÃÄÝÕ¯¯ÍÈÉ  06-ð ÑÀÐÛÍ ¯ÍÈÉÍ ÌÝÄÝÝ</t>
  </si>
  <si>
    <t>¹</t>
  </si>
  <si>
    <t>ÍÝÐ ÒªÐªË</t>
  </si>
  <si>
    <t xml:space="preserve">Äóíä-ãîâü </t>
  </si>
  <si>
    <t>Òºâ</t>
  </si>
  <si>
    <t>ªìíº-ãîâü</t>
  </si>
  <si>
    <t>Äîðíî-ãîâü</t>
  </si>
  <si>
    <t>Ãóðèë, äýýä çýðýã   /Àëòàí òàðèà/</t>
  </si>
  <si>
    <t>Ãóðèë, 1-ð çýðýã    / Àëòàí òàðèà/ çàäãàé</t>
  </si>
  <si>
    <t>Ãóðèë, 2-ð çýðýã   / Àëòàí òàðèà/ çàäãàé</t>
  </si>
  <si>
    <t>Ãîéìîí, "Àëòàí òàðèà", òóóçàí 320 ãð-òàé</t>
  </si>
  <si>
    <t xml:space="preserve">Òàëõ, îðîí íóòãèéí ¿éëäâýðèéí, ø/òàëõ </t>
  </si>
  <si>
    <t>Ãóðèëàí áîîâ, 0.450êã     / àéìãèéí ¿éëäâýðèéí/</t>
  </si>
  <si>
    <t>Æèãíýìýã    /Þáèëåéíûå, 150-180 ãð, öàéíû /</t>
  </si>
  <si>
    <t>Öàãààí áóäàà, çàäãàé, êã</t>
  </si>
  <si>
    <t xml:space="preserve">Øàð áóäàà, çàäãàé, êã, </t>
  </si>
  <si>
    <t>Õîíèíû ìàõ, êã</t>
  </si>
  <si>
    <t>Àäóóíû ìàõ, êã</t>
  </si>
  <si>
    <t>ßìààíû ìàõ, êã</t>
  </si>
  <si>
    <t xml:space="preserve">Äîòîð ìàõ, öóâäàé, öóñã¿é, </t>
  </si>
  <si>
    <t>Õèàì, ÷àíàñàí, 1êã</t>
  </si>
  <si>
    <t>Ñ¿¿, çàäãàé, ëèòð</t>
  </si>
  <si>
    <t>Ñ¿¿, ñàâëàñàí, 1ë, Öýâýð ñ¿¿, ÀÏÓ ÕÕÊ</t>
  </si>
  <si>
    <t>Õîðõîé ààðóóë, çàäãàé, ÷èõýðòýé, êã</t>
  </si>
  <si>
    <t>ªíäºã, ø, äîòîîä</t>
  </si>
  <si>
    <t>Óðãàìëûí òîñ, 1 ëèòð/  Êëàðèíà/</t>
  </si>
  <si>
    <t>ªºõºí òîñ, êã</t>
  </si>
  <si>
    <t>Øàð òîñ, êã</t>
  </si>
  <si>
    <t>Öºöãèéí òîñ, çàäãàé, 1 êã</t>
  </si>
  <si>
    <t>Òºìñ, äîòîîä, êã</t>
  </si>
  <si>
    <t>Ëóóâàí Õÿòàä êã</t>
  </si>
  <si>
    <t>Áàéöàà, Õÿòàä  êã</t>
  </si>
  <si>
    <t>Ñîíãèíî, Õÿòàä, êã</t>
  </si>
  <si>
    <t>Ýëñýí ÷èõýð, êã, îðîñ</t>
  </si>
  <si>
    <t>Õàòóó ÷èõýð, îðîñ, 1 êã/ áàðáàðèñ/</t>
  </si>
  <si>
    <t>Çººëºí ÷èõýð, "Ìèøêà", êã</t>
  </si>
  <si>
    <t>Øîêîëàä, "Alpen Gold"</t>
  </si>
  <si>
    <t>Äàâñ, öàãààí, 1 êã, éîäæóóëñàí</t>
  </si>
  <si>
    <t>Ìàéîíåç,  / Çîëîòîé 500 ãð /</t>
  </si>
  <si>
    <t xml:space="preserve">Êåò÷óï, 900 ãð,  ×èëè, </t>
  </si>
  <si>
    <t>Íîãîîí öàé, Ã¿ðæ, 2 êã</t>
  </si>
  <si>
    <t>Áàéõóó öàé, Àêâàð, 20 øèðõýãòýé</t>
  </si>
  <si>
    <t>Öàãààí àðõè, 0.5ë / åðººë/</t>
  </si>
  <si>
    <t>Ïèâî, "Áîðãèî", 0.5 ë</t>
  </si>
  <si>
    <t>ßíæóóð òàìõè,  / west/ ñààðàë ºíãèéí</t>
  </si>
  <si>
    <t>ßíæóóð òàìõè, "Óëààí øîíõîð" Ìîíãîë òàìõè</t>
  </si>
  <si>
    <t>Бензин, А-80, 1 литр</t>
  </si>
  <si>
    <t>Бензин, А-92, 1 литр</t>
  </si>
  <si>
    <t>Дизелийн түлш, 1 литр</t>
  </si>
  <si>
    <t xml:space="preserve">                Òºë áîéæèëòûí   ìýäýý</t>
  </si>
  <si>
    <t xml:space="preserve">  2014-10-08</t>
  </si>
  <si>
    <t>ñóìä</t>
  </si>
  <si>
    <t>2013 îíä</t>
  </si>
  <si>
    <t>2014 оны 9 сар</t>
  </si>
  <si>
    <t>Оны эхний хээлтэгч</t>
  </si>
  <si>
    <t>òºëëºñºí õýýëòýã÷</t>
  </si>
  <si>
    <t>ãàðñàí òºë</t>
  </si>
  <si>
    <t>áîéæèæ áóé òºë</t>
  </si>
  <si>
    <t>¯¿íýýñ</t>
  </si>
  <si>
    <t>õîðîãäñîí òºë</t>
  </si>
  <si>
    <t xml:space="preserve">  ¯¿íýýñ</t>
  </si>
  <si>
    <t>áîéæèëòûí õóâü</t>
  </si>
  <si>
    <t>төллөлтийн õóâü</t>
  </si>
  <si>
    <t>áîòãî</t>
  </si>
  <si>
    <t>óíàãà</t>
  </si>
  <si>
    <t>òóãàë</t>
  </si>
  <si>
    <t>õóðãà</t>
  </si>
  <si>
    <t>èøèã</t>
  </si>
  <si>
    <t>Äö</t>
  </si>
  <si>
    <t>Äí</t>
  </si>
  <si>
    <t>Ãó</t>
  </si>
  <si>
    <t>Öä</t>
  </si>
  <si>
    <t>Áæ</t>
  </si>
  <si>
    <t>ªø</t>
  </si>
  <si>
    <t>Ãñ</t>
  </si>
  <si>
    <t>ªò</t>
  </si>
  <si>
    <t>Õä</t>
  </si>
  <si>
    <t>Ëñ</t>
  </si>
  <si>
    <t>Äõ</t>
  </si>
  <si>
    <t>Ñî</t>
  </si>
  <si>
    <t>Ýä</t>
  </si>
  <si>
    <t>Ñö</t>
  </si>
  <si>
    <t>Àö</t>
  </si>
  <si>
    <t>Ä¿í</t>
  </si>
  <si>
    <t>ÒÎÌ ÌÀËÛÍ Ç¯É ÁÓÑ ÕÎÐÎÃÄÎË, ñóìààð</t>
  </si>
  <si>
    <t xml:space="preserve">          2014-10-08</t>
  </si>
  <si>
    <t>2013 îíä õîðîãäñîí òîì ìàë</t>
  </si>
  <si>
    <t xml:space="preserve">      2013 îíä õîðîãäñîí òîì ìàë </t>
  </si>
  <si>
    <t>Үүнээс: Өвчнөөр хорогдсон том мал</t>
  </si>
  <si>
    <t>òýìýý</t>
  </si>
  <si>
    <t>àäóó</t>
  </si>
  <si>
    <t>¿õýð</t>
  </si>
  <si>
    <t>õîíü</t>
  </si>
  <si>
    <t>ÿìàà</t>
  </si>
  <si>
    <t>Ãîâüóãòààë</t>
  </si>
  <si>
    <t xml:space="preserve">Ëóóñ </t>
  </si>
  <si>
    <t>Ä¯Í</t>
  </si>
  <si>
    <t xml:space="preserve">          Áàíêíû êàññûí îðëîãî, çàðëàãà, çýýë õàäãàëàìæèéí</t>
  </si>
  <si>
    <t xml:space="preserve">  ìýäýý</t>
  </si>
  <si>
    <t xml:space="preserve"> 2014-07-07</t>
  </si>
  <si>
    <t xml:space="preserve"> /ìÿí. òºã /</t>
  </si>
  <si>
    <t>ä/ä</t>
  </si>
  <si>
    <t>Ìîíãîë áàíê</t>
  </si>
  <si>
    <t xml:space="preserve">ÕÀÀÍ áàíê </t>
  </si>
  <si>
    <t>ÕÀÑ áàíê</t>
  </si>
  <si>
    <t>Төрийн банк</t>
  </si>
  <si>
    <t xml:space="preserve"> 14/13 õóâü</t>
  </si>
  <si>
    <t>Ìîíãîë áàíêíààñ àâñàí</t>
  </si>
  <si>
    <t>Öýâýð îðëîãî</t>
  </si>
  <si>
    <t>Çàðëàãà</t>
  </si>
  <si>
    <t>Ìîíãîë áàíêèíä ºãñºí</t>
  </si>
  <si>
    <t>Öýâýð çàðëàãà</t>
  </si>
  <si>
    <t>Çýýëèéí ºðèéí ¿ëäýãäýë</t>
  </si>
  <si>
    <t>¯¿íýýñ: õóãàöàà õýòýðñýí çýýë</t>
  </si>
  <si>
    <t>×àíàðã¿é çýýë</t>
  </si>
  <si>
    <t>Èðãýäèéí õóâèéí õàäãàëàìæèéí ¿ëäýãäýë</t>
  </si>
  <si>
    <t>Тариалсан талбайн мэдээ</t>
  </si>
  <si>
    <t>2013 оны мөн үед тариалсан талбай(га)</t>
  </si>
  <si>
    <t>2014 îíû ìºí ¿åä òàðèàëñàí òàëáàé /ãà/</t>
  </si>
  <si>
    <t>2014/2013 хувь</t>
  </si>
  <si>
    <t>Ñóìäûí íýð</t>
  </si>
  <si>
    <t>Òºìñ</t>
  </si>
  <si>
    <t>Õ¿íñíèé íîãîî</t>
  </si>
  <si>
    <t>Ìàëûí òýæýýëèéí óðãàìàë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</si>
</sst>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0.0000_)"/>
    <numFmt numFmtId="167" formatCode="0.0_)"/>
    <numFmt numFmtId="168" formatCode="0.0000"/>
    <numFmt numFmtId="169" formatCode="#\ ###.0"/>
    <numFmt numFmtId="170" formatCode="#########.0"/>
    <numFmt numFmtId="171" formatCode="##################0.0"/>
    <numFmt numFmtId="172" formatCode="_(* #,##0_);_(* \(#,##0\);_(* &quot;-&quot;??_);_(@_)"/>
    <numFmt numFmtId="173" formatCode="##########0.0"/>
    <numFmt numFmtId="174" formatCode="##########0.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 Mon"/>
      <family val="2"/>
    </font>
    <font>
      <sz val="10"/>
      <name val="Arial Mon"/>
      <family val="2"/>
    </font>
    <font>
      <sz val="8"/>
      <name val="Arial Mon"/>
      <family val="2"/>
    </font>
    <font>
      <sz val="8"/>
      <color theme="1"/>
      <name val="Arial Mon"/>
      <family val="2"/>
    </font>
    <font>
      <sz val="10"/>
      <name val="Courier"/>
      <family val="1"/>
      <charset val="204"/>
    </font>
    <font>
      <b/>
      <sz val="8"/>
      <name val="Arial Mon"/>
      <family val="2"/>
    </font>
    <font>
      <sz val="8"/>
      <name val="Arial"/>
      <family val="2"/>
    </font>
    <font>
      <b/>
      <sz val="8"/>
      <color indexed="10"/>
      <name val="Arial Mon"/>
      <family val="2"/>
    </font>
    <font>
      <b/>
      <sz val="10"/>
      <color indexed="10"/>
      <name val="Arial Mon"/>
      <family val="2"/>
    </font>
    <font>
      <b/>
      <sz val="10"/>
      <name val="Arial Mon"/>
      <family val="2"/>
    </font>
    <font>
      <i/>
      <sz val="8"/>
      <name val="Arial Mon"/>
      <family val="2"/>
    </font>
    <font>
      <b/>
      <i/>
      <sz val="8"/>
      <name val="Arial Mon"/>
      <family val="2"/>
    </font>
    <font>
      <sz val="10"/>
      <name val="Arial"/>
      <family val="2"/>
    </font>
    <font>
      <sz val="8"/>
      <name val="Arial"/>
      <family val="2"/>
      <charset val="204"/>
    </font>
    <font>
      <sz val="10"/>
      <name val="Dutch Mon"/>
      <charset val="204"/>
    </font>
    <font>
      <sz val="10"/>
      <color theme="1"/>
      <name val="Arial Mon"/>
      <family val="2"/>
    </font>
    <font>
      <sz val="10"/>
      <color indexed="8"/>
      <name val="Arial"/>
      <family val="2"/>
    </font>
    <font>
      <sz val="10"/>
      <color indexed="8"/>
      <name val="Arial Mon"/>
      <family val="2"/>
    </font>
    <font>
      <sz val="9"/>
      <name val="Arial Mon"/>
      <family val="2"/>
    </font>
    <font>
      <b/>
      <sz val="9"/>
      <name val="Arial Mon"/>
      <family val="2"/>
    </font>
    <font>
      <sz val="8"/>
      <color indexed="8"/>
      <name val="Arial Mon"/>
      <family val="2"/>
    </font>
    <font>
      <sz val="8"/>
      <color rgb="FF000000"/>
      <name val="Arial Mon"/>
      <family val="2"/>
    </font>
    <font>
      <b/>
      <sz val="11"/>
      <name val="Arial Mon"/>
      <family val="2"/>
    </font>
    <font>
      <sz val="8"/>
      <color indexed="63"/>
      <name val="Arial Mon"/>
      <family val="2"/>
    </font>
    <font>
      <sz val="14"/>
      <name val="Arial Mon"/>
      <family val="2"/>
    </font>
    <font>
      <b/>
      <sz val="12"/>
      <name val="Arial Mon"/>
      <family val="2"/>
    </font>
    <font>
      <b/>
      <sz val="12"/>
      <color theme="1"/>
      <name val="Arial Mon"/>
      <family val="2"/>
    </font>
    <font>
      <sz val="11"/>
      <color theme="1"/>
      <name val="Arial Mon"/>
      <family val="2"/>
    </font>
    <font>
      <sz val="11"/>
      <color indexed="8"/>
      <name val="Arial Mon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6" fontId="7" fillId="0" borderId="0"/>
    <xf numFmtId="166" fontId="7" fillId="0" borderId="0"/>
    <xf numFmtId="0" fontId="15" fillId="0" borderId="0" applyNumberFormat="0" applyFill="0" applyBorder="0" applyAlignment="0" applyProtection="0"/>
    <xf numFmtId="0" fontId="19" fillId="0" borderId="0"/>
    <xf numFmtId="0" fontId="15" fillId="0" borderId="0"/>
    <xf numFmtId="0" fontId="1" fillId="0" borderId="0"/>
    <xf numFmtId="0" fontId="19" fillId="0" borderId="0"/>
    <xf numFmtId="0" fontId="19" fillId="0" borderId="0"/>
  </cellStyleXfs>
  <cellXfs count="24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164" fontId="5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5" fillId="0" borderId="1" xfId="1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6" fontId="8" fillId="0" borderId="0" xfId="2" applyFont="1" applyFill="1" applyBorder="1" applyAlignment="1" applyProtection="1">
      <alignment horizontal="center" vertical="center"/>
      <protection locked="0"/>
    </xf>
    <xf numFmtId="166" fontId="8" fillId="0" borderId="0" xfId="2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9" fillId="0" borderId="0" xfId="0" applyFont="1" applyAlignment="1">
      <alignment horizontal="center"/>
    </xf>
    <xf numFmtId="2" fontId="8" fillId="2" borderId="1" xfId="3" applyNumberFormat="1" applyFont="1" applyFill="1" applyBorder="1" applyAlignment="1">
      <alignment horizontal="center" vertical="center"/>
    </xf>
    <xf numFmtId="2" fontId="8" fillId="2" borderId="2" xfId="3" applyNumberFormat="1" applyFont="1" applyFill="1" applyBorder="1" applyAlignment="1">
      <alignment horizontal="center" vertical="center"/>
    </xf>
    <xf numFmtId="0" fontId="4" fillId="2" borderId="3" xfId="0" applyFont="1" applyFill="1" applyBorder="1"/>
    <xf numFmtId="0" fontId="4" fillId="2" borderId="4" xfId="0" applyFont="1" applyFill="1" applyBorder="1"/>
    <xf numFmtId="0" fontId="5" fillId="0" borderId="0" xfId="0" applyFont="1" applyFill="1" applyBorder="1"/>
    <xf numFmtId="167" fontId="10" fillId="0" borderId="0" xfId="0" applyNumberFormat="1" applyFont="1" applyFill="1" applyBorder="1"/>
    <xf numFmtId="168" fontId="5" fillId="0" borderId="0" xfId="0" applyNumberFormat="1" applyFont="1" applyFill="1" applyBorder="1"/>
    <xf numFmtId="169" fontId="11" fillId="0" borderId="3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169" fontId="12" fillId="0" borderId="0" xfId="0" applyNumberFormat="1" applyFont="1" applyFill="1" applyBorder="1" applyAlignment="1">
      <alignment horizontal="center"/>
    </xf>
    <xf numFmtId="169" fontId="4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/>
    </xf>
    <xf numFmtId="0" fontId="14" fillId="0" borderId="0" xfId="0" applyFont="1" applyFill="1" applyBorder="1"/>
    <xf numFmtId="0" fontId="13" fillId="0" borderId="0" xfId="0" applyFont="1" applyFill="1" applyBorder="1"/>
    <xf numFmtId="169" fontId="4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4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5" fillId="0" borderId="4" xfId="0" applyFont="1" applyFill="1" applyBorder="1"/>
    <xf numFmtId="0" fontId="13" fillId="0" borderId="4" xfId="0" applyFont="1" applyFill="1" applyBorder="1" applyAlignment="1">
      <alignment wrapText="1"/>
    </xf>
    <xf numFmtId="0" fontId="13" fillId="0" borderId="4" xfId="0" applyFont="1" applyFill="1" applyBorder="1"/>
    <xf numFmtId="168" fontId="5" fillId="0" borderId="4" xfId="0" applyNumberFormat="1" applyFont="1" applyFill="1" applyBorder="1"/>
    <xf numFmtId="169" fontId="4" fillId="0" borderId="4" xfId="0" applyNumberFormat="1" applyFont="1" applyFill="1" applyBorder="1" applyAlignment="1">
      <alignment horizontal="center"/>
    </xf>
    <xf numFmtId="169" fontId="5" fillId="0" borderId="0" xfId="0" applyNumberFormat="1" applyFont="1" applyFill="1" applyBorder="1" applyAlignment="1">
      <alignment horizontal="center"/>
    </xf>
    <xf numFmtId="2" fontId="8" fillId="2" borderId="3" xfId="3" applyNumberFormat="1" applyFont="1" applyFill="1" applyBorder="1" applyAlignment="1">
      <alignment horizontal="center" vertical="center"/>
    </xf>
    <xf numFmtId="2" fontId="8" fillId="2" borderId="4" xfId="3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top" wrapText="1"/>
    </xf>
    <xf numFmtId="0" fontId="16" fillId="0" borderId="0" xfId="4" applyFont="1" applyFill="1" applyBorder="1"/>
    <xf numFmtId="0" fontId="5" fillId="0" borderId="0" xfId="4" applyFont="1" applyFill="1" applyBorder="1" applyAlignment="1"/>
    <xf numFmtId="0" fontId="5" fillId="0" borderId="0" xfId="4" applyFont="1" applyFill="1" applyBorder="1"/>
    <xf numFmtId="0" fontId="5" fillId="0" borderId="0" xfId="4" applyFont="1" applyFill="1" applyBorder="1" applyAlignment="1">
      <alignment vertical="top"/>
    </xf>
    <xf numFmtId="0" fontId="5" fillId="0" borderId="0" xfId="4" applyFont="1" applyFill="1" applyBorder="1" applyAlignment="1">
      <alignment wrapText="1"/>
    </xf>
    <xf numFmtId="169" fontId="4" fillId="0" borderId="0" xfId="4" applyNumberFormat="1" applyFont="1" applyFill="1" applyBorder="1" applyAlignment="1">
      <alignment horizontal="center"/>
    </xf>
    <xf numFmtId="0" fontId="5" fillId="0" borderId="0" xfId="0" applyFont="1" applyFill="1" applyBorder="1" applyAlignment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0" fontId="8" fillId="0" borderId="4" xfId="0" applyFont="1" applyFill="1" applyBorder="1"/>
    <xf numFmtId="0" fontId="5" fillId="0" borderId="4" xfId="0" applyFont="1" applyFill="1" applyBorder="1" applyAlignment="1">
      <alignment vertical="top"/>
    </xf>
    <xf numFmtId="0" fontId="13" fillId="0" borderId="4" xfId="0" applyFont="1" applyFill="1" applyBorder="1" applyAlignment="1">
      <alignment horizontal="left" wrapText="1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6" fontId="4" fillId="3" borderId="7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1" fontId="4" fillId="3" borderId="0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textRotation="90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textRotation="90" wrapText="1"/>
    </xf>
    <xf numFmtId="1" fontId="4" fillId="0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textRotation="1"/>
    </xf>
    <xf numFmtId="165" fontId="4" fillId="0" borderId="0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17" fillId="4" borderId="0" xfId="0" applyFont="1" applyFill="1" applyBorder="1"/>
    <xf numFmtId="0" fontId="17" fillId="4" borderId="0" xfId="0" applyFont="1" applyFill="1" applyBorder="1" applyAlignment="1">
      <alignment horizontal="center"/>
    </xf>
    <xf numFmtId="165" fontId="17" fillId="4" borderId="0" xfId="0" applyNumberFormat="1" applyFont="1" applyFill="1" applyBorder="1" applyAlignment="1">
      <alignment horizontal="center"/>
    </xf>
    <xf numFmtId="0" fontId="17" fillId="4" borderId="0" xfId="0" applyFont="1" applyFill="1"/>
    <xf numFmtId="0" fontId="17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12" fillId="4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 vertical="center" textRotation="90" wrapText="1"/>
    </xf>
    <xf numFmtId="165" fontId="4" fillId="4" borderId="7" xfId="0" applyNumberFormat="1" applyFont="1" applyFill="1" applyBorder="1" applyAlignment="1">
      <alignment horizontal="center" vertical="center" textRotation="90" wrapText="1"/>
    </xf>
    <xf numFmtId="0" fontId="4" fillId="4" borderId="7" xfId="0" applyFont="1" applyFill="1" applyBorder="1" applyAlignment="1">
      <alignment horizontal="center" vertical="center" textRotation="90" wrapText="1"/>
    </xf>
    <xf numFmtId="0" fontId="5" fillId="4" borderId="7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textRotation="90"/>
    </xf>
    <xf numFmtId="0" fontId="5" fillId="0" borderId="6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textRotation="90" wrapText="1"/>
    </xf>
    <xf numFmtId="0" fontId="4" fillId="0" borderId="8" xfId="0" applyFont="1" applyFill="1" applyBorder="1" applyAlignment="1">
      <alignment horizontal="center" vertical="center" textRotation="90" wrapText="1"/>
    </xf>
    <xf numFmtId="165" fontId="4" fillId="4" borderId="8" xfId="0" applyNumberFormat="1" applyFont="1" applyFill="1" applyBorder="1" applyAlignment="1">
      <alignment horizontal="center" vertical="center" textRotation="90" wrapText="1"/>
    </xf>
    <xf numFmtId="0" fontId="4" fillId="3" borderId="8" xfId="0" applyFont="1" applyFill="1" applyBorder="1" applyAlignment="1">
      <alignment horizontal="center" vertical="center" textRotation="90" wrapText="1"/>
    </xf>
    <xf numFmtId="0" fontId="5" fillId="4" borderId="8" xfId="0" applyFont="1" applyFill="1" applyBorder="1" applyAlignment="1">
      <alignment horizontal="center" vertical="center" textRotation="90" wrapText="1"/>
    </xf>
    <xf numFmtId="0" fontId="4" fillId="4" borderId="9" xfId="0" applyFont="1" applyFill="1" applyBorder="1" applyAlignment="1">
      <alignment horizontal="center" vertical="center" textRotation="90" wrapText="1"/>
    </xf>
    <xf numFmtId="0" fontId="4" fillId="4" borderId="7" xfId="0" applyFont="1" applyFill="1" applyBorder="1" applyAlignment="1">
      <alignment horizontal="center" textRotation="90"/>
    </xf>
    <xf numFmtId="0" fontId="5" fillId="0" borderId="10" xfId="0" applyFont="1" applyFill="1" applyBorder="1" applyAlignment="1">
      <alignment horizontal="center" vertical="center" textRotation="90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/>
    <xf numFmtId="1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7" fillId="4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/>
    </xf>
    <xf numFmtId="165" fontId="17" fillId="4" borderId="0" xfId="0" applyNumberFormat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70" fontId="4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5" fontId="20" fillId="0" borderId="1" xfId="5" applyNumberFormat="1" applyFont="1" applyFill="1" applyBorder="1" applyAlignment="1">
      <alignment horizontal="right" wrapText="1"/>
    </xf>
    <xf numFmtId="171" fontId="4" fillId="0" borderId="1" xfId="6" applyNumberFormat="1" applyFont="1" applyBorder="1" applyAlignment="1">
      <alignment horizontal="right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2" fontId="5" fillId="0" borderId="1" xfId="1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173" fontId="4" fillId="0" borderId="1" xfId="0" applyNumberFormat="1" applyFont="1" applyBorder="1" applyAlignment="1">
      <alignment horizontal="center"/>
    </xf>
    <xf numFmtId="173" fontId="20" fillId="0" borderId="1" xfId="1" applyNumberFormat="1" applyFont="1" applyFill="1" applyBorder="1" applyAlignment="1">
      <alignment horizontal="center"/>
    </xf>
    <xf numFmtId="173" fontId="20" fillId="0" borderId="1" xfId="0" applyNumberFormat="1" applyFont="1" applyFill="1" applyBorder="1" applyAlignment="1">
      <alignment horizontal="center"/>
    </xf>
    <xf numFmtId="0" fontId="23" fillId="0" borderId="1" xfId="0" applyFont="1" applyBorder="1" applyAlignment="1">
      <alignment horizontal="left" vertical="center"/>
    </xf>
    <xf numFmtId="173" fontId="4" fillId="0" borderId="1" xfId="1" applyNumberFormat="1" applyFont="1" applyBorder="1" applyAlignment="1">
      <alignment horizontal="center"/>
    </xf>
    <xf numFmtId="0" fontId="24" fillId="0" borderId="1" xfId="0" applyFont="1" applyBorder="1" applyAlignment="1">
      <alignment wrapText="1"/>
    </xf>
    <xf numFmtId="173" fontId="4" fillId="0" borderId="1" xfId="1" applyNumberFormat="1" applyFont="1" applyFill="1" applyBorder="1" applyAlignment="1">
      <alignment horizontal="center"/>
    </xf>
    <xf numFmtId="174" fontId="4" fillId="0" borderId="0" xfId="0" applyNumberFormat="1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2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26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7" applyNumberFormat="1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/>
    </xf>
    <xf numFmtId="14" fontId="8" fillId="3" borderId="0" xfId="0" applyNumberFormat="1" applyFont="1" applyFill="1" applyAlignment="1">
      <alignment vertical="top"/>
    </xf>
    <xf numFmtId="0" fontId="12" fillId="3" borderId="0" xfId="0" applyFont="1" applyFill="1"/>
    <xf numFmtId="0" fontId="12" fillId="3" borderId="0" xfId="0" applyFont="1" applyFill="1" applyAlignment="1">
      <alignment vertical="top"/>
    </xf>
    <xf numFmtId="0" fontId="12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165" fontId="5" fillId="3" borderId="0" xfId="0" applyNumberFormat="1" applyFont="1" applyFill="1" applyBorder="1" applyAlignment="1">
      <alignment horizontal="center" vertical="center" wrapText="1"/>
    </xf>
    <xf numFmtId="165" fontId="5" fillId="3" borderId="0" xfId="0" applyNumberFormat="1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165" fontId="4" fillId="3" borderId="0" xfId="0" applyNumberFormat="1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/>
    </xf>
    <xf numFmtId="165" fontId="5" fillId="3" borderId="4" xfId="0" applyNumberFormat="1" applyFont="1" applyFill="1" applyBorder="1" applyAlignment="1">
      <alignment horizontal="center" vertical="center" wrapText="1"/>
    </xf>
    <xf numFmtId="165" fontId="5" fillId="3" borderId="13" xfId="0" applyNumberFormat="1" applyFont="1" applyFill="1" applyBorder="1" applyAlignment="1">
      <alignment horizontal="center" vertical="center" wrapText="1"/>
    </xf>
    <xf numFmtId="165" fontId="5" fillId="3" borderId="13" xfId="0" applyNumberFormat="1" applyFont="1" applyFill="1" applyBorder="1" applyAlignment="1">
      <alignment vertical="center" wrapText="1"/>
    </xf>
    <xf numFmtId="0" fontId="4" fillId="3" borderId="0" xfId="0" applyFont="1" applyFill="1" applyBorder="1"/>
    <xf numFmtId="0" fontId="29" fillId="0" borderId="0" xfId="0" applyFont="1"/>
    <xf numFmtId="0" fontId="30" fillId="0" borderId="0" xfId="0" applyFont="1"/>
    <xf numFmtId="0" fontId="2" fillId="0" borderId="0" xfId="0" applyFont="1"/>
    <xf numFmtId="0" fontId="30" fillId="0" borderId="1" xfId="0" applyFont="1" applyBorder="1" applyAlignment="1">
      <alignment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left" vertical="center" wrapText="1"/>
    </xf>
    <xf numFmtId="165" fontId="31" fillId="0" borderId="1" xfId="8" applyNumberFormat="1" applyFont="1" applyFill="1" applyBorder="1" applyAlignment="1">
      <alignment horizontal="right" wrapText="1"/>
    </xf>
    <xf numFmtId="165" fontId="31" fillId="0" borderId="1" xfId="9" applyNumberFormat="1" applyFont="1" applyFill="1" applyBorder="1" applyAlignment="1">
      <alignment horizontal="right" wrapText="1"/>
    </xf>
    <xf numFmtId="165" fontId="30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30" fillId="0" borderId="1" xfId="0" applyFont="1" applyBorder="1"/>
  </cellXfs>
  <cellStyles count="10">
    <cellStyle name="Comma" xfId="1" builtinId="3"/>
    <cellStyle name="Normal" xfId="0" builtinId="0"/>
    <cellStyle name="Normal 2" xfId="6"/>
    <cellStyle name="Normal 6" xfId="7"/>
    <cellStyle name="Normal_AR-00-01" xfId="2"/>
    <cellStyle name="Normal_Sheet1" xfId="5"/>
    <cellStyle name="Normal_Sheet2" xfId="8"/>
    <cellStyle name="Normal_Sheet3" xfId="9"/>
    <cellStyle name="Normal_UB2000-12" xfId="3"/>
    <cellStyle name="RowLevel_3" xfId="4" builtinId="1" iLevel="2"/>
  </cellStyles>
  <dxfs count="12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P69"/>
  <sheetViews>
    <sheetView topLeftCell="A43" workbookViewId="0">
      <selection activeCell="S53" sqref="S53"/>
    </sheetView>
  </sheetViews>
  <sheetFormatPr defaultRowHeight="12.75"/>
  <cols>
    <col min="1" max="1" width="2.5703125" style="75" customWidth="1"/>
    <col min="2" max="2" width="1.85546875" style="75" customWidth="1"/>
    <col min="3" max="3" width="10.28515625" style="75" customWidth="1"/>
    <col min="4" max="4" width="7" style="75" customWidth="1"/>
    <col min="5" max="5" width="8.28515625" style="75" customWidth="1"/>
    <col min="6" max="6" width="9.140625" style="75" customWidth="1"/>
    <col min="7" max="7" width="9.42578125" style="75" customWidth="1"/>
    <col min="8" max="8" width="10.28515625" style="75" customWidth="1"/>
    <col min="9" max="9" width="10.140625" style="75" customWidth="1"/>
    <col min="10" max="10" width="10.7109375" style="75" customWidth="1"/>
    <col min="11" max="11" width="11.85546875" style="75" customWidth="1"/>
    <col min="12" max="12" width="11.28515625" style="73" customWidth="1"/>
    <col min="13" max="13" width="10" style="75" customWidth="1"/>
    <col min="14" max="14" width="5.28515625" style="75" customWidth="1"/>
    <col min="15" max="15" width="11.5703125" style="75" bestFit="1" customWidth="1"/>
    <col min="16" max="256" width="9.140625" style="75"/>
    <col min="257" max="257" width="2.5703125" style="75" customWidth="1"/>
    <col min="258" max="258" width="1.85546875" style="75" customWidth="1"/>
    <col min="259" max="259" width="10.28515625" style="75" customWidth="1"/>
    <col min="260" max="260" width="7" style="75" customWidth="1"/>
    <col min="261" max="261" width="8.28515625" style="75" customWidth="1"/>
    <col min="262" max="262" width="9.140625" style="75" customWidth="1"/>
    <col min="263" max="263" width="9.42578125" style="75" customWidth="1"/>
    <col min="264" max="264" width="10.28515625" style="75" customWidth="1"/>
    <col min="265" max="265" width="10.140625" style="75" customWidth="1"/>
    <col min="266" max="266" width="10.7109375" style="75" customWidth="1"/>
    <col min="267" max="267" width="11.85546875" style="75" customWidth="1"/>
    <col min="268" max="268" width="11.28515625" style="75" customWidth="1"/>
    <col min="269" max="269" width="10" style="75" customWidth="1"/>
    <col min="270" max="270" width="5.28515625" style="75" customWidth="1"/>
    <col min="271" max="271" width="11.5703125" style="75" bestFit="1" customWidth="1"/>
    <col min="272" max="512" width="9.140625" style="75"/>
    <col min="513" max="513" width="2.5703125" style="75" customWidth="1"/>
    <col min="514" max="514" width="1.85546875" style="75" customWidth="1"/>
    <col min="515" max="515" width="10.28515625" style="75" customWidth="1"/>
    <col min="516" max="516" width="7" style="75" customWidth="1"/>
    <col min="517" max="517" width="8.28515625" style="75" customWidth="1"/>
    <col min="518" max="518" width="9.140625" style="75" customWidth="1"/>
    <col min="519" max="519" width="9.42578125" style="75" customWidth="1"/>
    <col min="520" max="520" width="10.28515625" style="75" customWidth="1"/>
    <col min="521" max="521" width="10.140625" style="75" customWidth="1"/>
    <col min="522" max="522" width="10.7109375" style="75" customWidth="1"/>
    <col min="523" max="523" width="11.85546875" style="75" customWidth="1"/>
    <col min="524" max="524" width="11.28515625" style="75" customWidth="1"/>
    <col min="525" max="525" width="10" style="75" customWidth="1"/>
    <col min="526" max="526" width="5.28515625" style="75" customWidth="1"/>
    <col min="527" max="527" width="11.5703125" style="75" bestFit="1" customWidth="1"/>
    <col min="528" max="768" width="9.140625" style="75"/>
    <col min="769" max="769" width="2.5703125" style="75" customWidth="1"/>
    <col min="770" max="770" width="1.85546875" style="75" customWidth="1"/>
    <col min="771" max="771" width="10.28515625" style="75" customWidth="1"/>
    <col min="772" max="772" width="7" style="75" customWidth="1"/>
    <col min="773" max="773" width="8.28515625" style="75" customWidth="1"/>
    <col min="774" max="774" width="9.140625" style="75" customWidth="1"/>
    <col min="775" max="775" width="9.42578125" style="75" customWidth="1"/>
    <col min="776" max="776" width="10.28515625" style="75" customWidth="1"/>
    <col min="777" max="777" width="10.140625" style="75" customWidth="1"/>
    <col min="778" max="778" width="10.7109375" style="75" customWidth="1"/>
    <col min="779" max="779" width="11.85546875" style="75" customWidth="1"/>
    <col min="780" max="780" width="11.28515625" style="75" customWidth="1"/>
    <col min="781" max="781" width="10" style="75" customWidth="1"/>
    <col min="782" max="782" width="5.28515625" style="75" customWidth="1"/>
    <col min="783" max="783" width="11.5703125" style="75" bestFit="1" customWidth="1"/>
    <col min="784" max="1024" width="9.140625" style="75"/>
    <col min="1025" max="1025" width="2.5703125" style="75" customWidth="1"/>
    <col min="1026" max="1026" width="1.85546875" style="75" customWidth="1"/>
    <col min="1027" max="1027" width="10.28515625" style="75" customWidth="1"/>
    <col min="1028" max="1028" width="7" style="75" customWidth="1"/>
    <col min="1029" max="1029" width="8.28515625" style="75" customWidth="1"/>
    <col min="1030" max="1030" width="9.140625" style="75" customWidth="1"/>
    <col min="1031" max="1031" width="9.42578125" style="75" customWidth="1"/>
    <col min="1032" max="1032" width="10.28515625" style="75" customWidth="1"/>
    <col min="1033" max="1033" width="10.140625" style="75" customWidth="1"/>
    <col min="1034" max="1034" width="10.7109375" style="75" customWidth="1"/>
    <col min="1035" max="1035" width="11.85546875" style="75" customWidth="1"/>
    <col min="1036" max="1036" width="11.28515625" style="75" customWidth="1"/>
    <col min="1037" max="1037" width="10" style="75" customWidth="1"/>
    <col min="1038" max="1038" width="5.28515625" style="75" customWidth="1"/>
    <col min="1039" max="1039" width="11.5703125" style="75" bestFit="1" customWidth="1"/>
    <col min="1040" max="1280" width="9.140625" style="75"/>
    <col min="1281" max="1281" width="2.5703125" style="75" customWidth="1"/>
    <col min="1282" max="1282" width="1.85546875" style="75" customWidth="1"/>
    <col min="1283" max="1283" width="10.28515625" style="75" customWidth="1"/>
    <col min="1284" max="1284" width="7" style="75" customWidth="1"/>
    <col min="1285" max="1285" width="8.28515625" style="75" customWidth="1"/>
    <col min="1286" max="1286" width="9.140625" style="75" customWidth="1"/>
    <col min="1287" max="1287" width="9.42578125" style="75" customWidth="1"/>
    <col min="1288" max="1288" width="10.28515625" style="75" customWidth="1"/>
    <col min="1289" max="1289" width="10.140625" style="75" customWidth="1"/>
    <col min="1290" max="1290" width="10.7109375" style="75" customWidth="1"/>
    <col min="1291" max="1291" width="11.85546875" style="75" customWidth="1"/>
    <col min="1292" max="1292" width="11.28515625" style="75" customWidth="1"/>
    <col min="1293" max="1293" width="10" style="75" customWidth="1"/>
    <col min="1294" max="1294" width="5.28515625" style="75" customWidth="1"/>
    <col min="1295" max="1295" width="11.5703125" style="75" bestFit="1" customWidth="1"/>
    <col min="1296" max="1536" width="9.140625" style="75"/>
    <col min="1537" max="1537" width="2.5703125" style="75" customWidth="1"/>
    <col min="1538" max="1538" width="1.85546875" style="75" customWidth="1"/>
    <col min="1539" max="1539" width="10.28515625" style="75" customWidth="1"/>
    <col min="1540" max="1540" width="7" style="75" customWidth="1"/>
    <col min="1541" max="1541" width="8.28515625" style="75" customWidth="1"/>
    <col min="1542" max="1542" width="9.140625" style="75" customWidth="1"/>
    <col min="1543" max="1543" width="9.42578125" style="75" customWidth="1"/>
    <col min="1544" max="1544" width="10.28515625" style="75" customWidth="1"/>
    <col min="1545" max="1545" width="10.140625" style="75" customWidth="1"/>
    <col min="1546" max="1546" width="10.7109375" style="75" customWidth="1"/>
    <col min="1547" max="1547" width="11.85546875" style="75" customWidth="1"/>
    <col min="1548" max="1548" width="11.28515625" style="75" customWidth="1"/>
    <col min="1549" max="1549" width="10" style="75" customWidth="1"/>
    <col min="1550" max="1550" width="5.28515625" style="75" customWidth="1"/>
    <col min="1551" max="1551" width="11.5703125" style="75" bestFit="1" customWidth="1"/>
    <col min="1552" max="1792" width="9.140625" style="75"/>
    <col min="1793" max="1793" width="2.5703125" style="75" customWidth="1"/>
    <col min="1794" max="1794" width="1.85546875" style="75" customWidth="1"/>
    <col min="1795" max="1795" width="10.28515625" style="75" customWidth="1"/>
    <col min="1796" max="1796" width="7" style="75" customWidth="1"/>
    <col min="1797" max="1797" width="8.28515625" style="75" customWidth="1"/>
    <col min="1798" max="1798" width="9.140625" style="75" customWidth="1"/>
    <col min="1799" max="1799" width="9.42578125" style="75" customWidth="1"/>
    <col min="1800" max="1800" width="10.28515625" style="75" customWidth="1"/>
    <col min="1801" max="1801" width="10.140625" style="75" customWidth="1"/>
    <col min="1802" max="1802" width="10.7109375" style="75" customWidth="1"/>
    <col min="1803" max="1803" width="11.85546875" style="75" customWidth="1"/>
    <col min="1804" max="1804" width="11.28515625" style="75" customWidth="1"/>
    <col min="1805" max="1805" width="10" style="75" customWidth="1"/>
    <col min="1806" max="1806" width="5.28515625" style="75" customWidth="1"/>
    <col min="1807" max="1807" width="11.5703125" style="75" bestFit="1" customWidth="1"/>
    <col min="1808" max="2048" width="9.140625" style="75"/>
    <col min="2049" max="2049" width="2.5703125" style="75" customWidth="1"/>
    <col min="2050" max="2050" width="1.85546875" style="75" customWidth="1"/>
    <col min="2051" max="2051" width="10.28515625" style="75" customWidth="1"/>
    <col min="2052" max="2052" width="7" style="75" customWidth="1"/>
    <col min="2053" max="2053" width="8.28515625" style="75" customWidth="1"/>
    <col min="2054" max="2054" width="9.140625" style="75" customWidth="1"/>
    <col min="2055" max="2055" width="9.42578125" style="75" customWidth="1"/>
    <col min="2056" max="2056" width="10.28515625" style="75" customWidth="1"/>
    <col min="2057" max="2057" width="10.140625" style="75" customWidth="1"/>
    <col min="2058" max="2058" width="10.7109375" style="75" customWidth="1"/>
    <col min="2059" max="2059" width="11.85546875" style="75" customWidth="1"/>
    <col min="2060" max="2060" width="11.28515625" style="75" customWidth="1"/>
    <col min="2061" max="2061" width="10" style="75" customWidth="1"/>
    <col min="2062" max="2062" width="5.28515625" style="75" customWidth="1"/>
    <col min="2063" max="2063" width="11.5703125" style="75" bestFit="1" customWidth="1"/>
    <col min="2064" max="2304" width="9.140625" style="75"/>
    <col min="2305" max="2305" width="2.5703125" style="75" customWidth="1"/>
    <col min="2306" max="2306" width="1.85546875" style="75" customWidth="1"/>
    <col min="2307" max="2307" width="10.28515625" style="75" customWidth="1"/>
    <col min="2308" max="2308" width="7" style="75" customWidth="1"/>
    <col min="2309" max="2309" width="8.28515625" style="75" customWidth="1"/>
    <col min="2310" max="2310" width="9.140625" style="75" customWidth="1"/>
    <col min="2311" max="2311" width="9.42578125" style="75" customWidth="1"/>
    <col min="2312" max="2312" width="10.28515625" style="75" customWidth="1"/>
    <col min="2313" max="2313" width="10.140625" style="75" customWidth="1"/>
    <col min="2314" max="2314" width="10.7109375" style="75" customWidth="1"/>
    <col min="2315" max="2315" width="11.85546875" style="75" customWidth="1"/>
    <col min="2316" max="2316" width="11.28515625" style="75" customWidth="1"/>
    <col min="2317" max="2317" width="10" style="75" customWidth="1"/>
    <col min="2318" max="2318" width="5.28515625" style="75" customWidth="1"/>
    <col min="2319" max="2319" width="11.5703125" style="75" bestFit="1" customWidth="1"/>
    <col min="2320" max="2560" width="9.140625" style="75"/>
    <col min="2561" max="2561" width="2.5703125" style="75" customWidth="1"/>
    <col min="2562" max="2562" width="1.85546875" style="75" customWidth="1"/>
    <col min="2563" max="2563" width="10.28515625" style="75" customWidth="1"/>
    <col min="2564" max="2564" width="7" style="75" customWidth="1"/>
    <col min="2565" max="2565" width="8.28515625" style="75" customWidth="1"/>
    <col min="2566" max="2566" width="9.140625" style="75" customWidth="1"/>
    <col min="2567" max="2567" width="9.42578125" style="75" customWidth="1"/>
    <col min="2568" max="2568" width="10.28515625" style="75" customWidth="1"/>
    <col min="2569" max="2569" width="10.140625" style="75" customWidth="1"/>
    <col min="2570" max="2570" width="10.7109375" style="75" customWidth="1"/>
    <col min="2571" max="2571" width="11.85546875" style="75" customWidth="1"/>
    <col min="2572" max="2572" width="11.28515625" style="75" customWidth="1"/>
    <col min="2573" max="2573" width="10" style="75" customWidth="1"/>
    <col min="2574" max="2574" width="5.28515625" style="75" customWidth="1"/>
    <col min="2575" max="2575" width="11.5703125" style="75" bestFit="1" customWidth="1"/>
    <col min="2576" max="2816" width="9.140625" style="75"/>
    <col min="2817" max="2817" width="2.5703125" style="75" customWidth="1"/>
    <col min="2818" max="2818" width="1.85546875" style="75" customWidth="1"/>
    <col min="2819" max="2819" width="10.28515625" style="75" customWidth="1"/>
    <col min="2820" max="2820" width="7" style="75" customWidth="1"/>
    <col min="2821" max="2821" width="8.28515625" style="75" customWidth="1"/>
    <col min="2822" max="2822" width="9.140625" style="75" customWidth="1"/>
    <col min="2823" max="2823" width="9.42578125" style="75" customWidth="1"/>
    <col min="2824" max="2824" width="10.28515625" style="75" customWidth="1"/>
    <col min="2825" max="2825" width="10.140625" style="75" customWidth="1"/>
    <col min="2826" max="2826" width="10.7109375" style="75" customWidth="1"/>
    <col min="2827" max="2827" width="11.85546875" style="75" customWidth="1"/>
    <col min="2828" max="2828" width="11.28515625" style="75" customWidth="1"/>
    <col min="2829" max="2829" width="10" style="75" customWidth="1"/>
    <col min="2830" max="2830" width="5.28515625" style="75" customWidth="1"/>
    <col min="2831" max="2831" width="11.5703125" style="75" bestFit="1" customWidth="1"/>
    <col min="2832" max="3072" width="9.140625" style="75"/>
    <col min="3073" max="3073" width="2.5703125" style="75" customWidth="1"/>
    <col min="3074" max="3074" width="1.85546875" style="75" customWidth="1"/>
    <col min="3075" max="3075" width="10.28515625" style="75" customWidth="1"/>
    <col min="3076" max="3076" width="7" style="75" customWidth="1"/>
    <col min="3077" max="3077" width="8.28515625" style="75" customWidth="1"/>
    <col min="3078" max="3078" width="9.140625" style="75" customWidth="1"/>
    <col min="3079" max="3079" width="9.42578125" style="75" customWidth="1"/>
    <col min="3080" max="3080" width="10.28515625" style="75" customWidth="1"/>
    <col min="3081" max="3081" width="10.140625" style="75" customWidth="1"/>
    <col min="3082" max="3082" width="10.7109375" style="75" customWidth="1"/>
    <col min="3083" max="3083" width="11.85546875" style="75" customWidth="1"/>
    <col min="3084" max="3084" width="11.28515625" style="75" customWidth="1"/>
    <col min="3085" max="3085" width="10" style="75" customWidth="1"/>
    <col min="3086" max="3086" width="5.28515625" style="75" customWidth="1"/>
    <col min="3087" max="3087" width="11.5703125" style="75" bestFit="1" customWidth="1"/>
    <col min="3088" max="3328" width="9.140625" style="75"/>
    <col min="3329" max="3329" width="2.5703125" style="75" customWidth="1"/>
    <col min="3330" max="3330" width="1.85546875" style="75" customWidth="1"/>
    <col min="3331" max="3331" width="10.28515625" style="75" customWidth="1"/>
    <col min="3332" max="3332" width="7" style="75" customWidth="1"/>
    <col min="3333" max="3333" width="8.28515625" style="75" customWidth="1"/>
    <col min="3334" max="3334" width="9.140625" style="75" customWidth="1"/>
    <col min="3335" max="3335" width="9.42578125" style="75" customWidth="1"/>
    <col min="3336" max="3336" width="10.28515625" style="75" customWidth="1"/>
    <col min="3337" max="3337" width="10.140625" style="75" customWidth="1"/>
    <col min="3338" max="3338" width="10.7109375" style="75" customWidth="1"/>
    <col min="3339" max="3339" width="11.85546875" style="75" customWidth="1"/>
    <col min="3340" max="3340" width="11.28515625" style="75" customWidth="1"/>
    <col min="3341" max="3341" width="10" style="75" customWidth="1"/>
    <col min="3342" max="3342" width="5.28515625" style="75" customWidth="1"/>
    <col min="3343" max="3343" width="11.5703125" style="75" bestFit="1" customWidth="1"/>
    <col min="3344" max="3584" width="9.140625" style="75"/>
    <col min="3585" max="3585" width="2.5703125" style="75" customWidth="1"/>
    <col min="3586" max="3586" width="1.85546875" style="75" customWidth="1"/>
    <col min="3587" max="3587" width="10.28515625" style="75" customWidth="1"/>
    <col min="3588" max="3588" width="7" style="75" customWidth="1"/>
    <col min="3589" max="3589" width="8.28515625" style="75" customWidth="1"/>
    <col min="3590" max="3590" width="9.140625" style="75" customWidth="1"/>
    <col min="3591" max="3591" width="9.42578125" style="75" customWidth="1"/>
    <col min="3592" max="3592" width="10.28515625" style="75" customWidth="1"/>
    <col min="3593" max="3593" width="10.140625" style="75" customWidth="1"/>
    <col min="3594" max="3594" width="10.7109375" style="75" customWidth="1"/>
    <col min="3595" max="3595" width="11.85546875" style="75" customWidth="1"/>
    <col min="3596" max="3596" width="11.28515625" style="75" customWidth="1"/>
    <col min="3597" max="3597" width="10" style="75" customWidth="1"/>
    <col min="3598" max="3598" width="5.28515625" style="75" customWidth="1"/>
    <col min="3599" max="3599" width="11.5703125" style="75" bestFit="1" customWidth="1"/>
    <col min="3600" max="3840" width="9.140625" style="75"/>
    <col min="3841" max="3841" width="2.5703125" style="75" customWidth="1"/>
    <col min="3842" max="3842" width="1.85546875" style="75" customWidth="1"/>
    <col min="3843" max="3843" width="10.28515625" style="75" customWidth="1"/>
    <col min="3844" max="3844" width="7" style="75" customWidth="1"/>
    <col min="3845" max="3845" width="8.28515625" style="75" customWidth="1"/>
    <col min="3846" max="3846" width="9.140625" style="75" customWidth="1"/>
    <col min="3847" max="3847" width="9.42578125" style="75" customWidth="1"/>
    <col min="3848" max="3848" width="10.28515625" style="75" customWidth="1"/>
    <col min="3849" max="3849" width="10.140625" style="75" customWidth="1"/>
    <col min="3850" max="3850" width="10.7109375" style="75" customWidth="1"/>
    <col min="3851" max="3851" width="11.85546875" style="75" customWidth="1"/>
    <col min="3852" max="3852" width="11.28515625" style="75" customWidth="1"/>
    <col min="3853" max="3853" width="10" style="75" customWidth="1"/>
    <col min="3854" max="3854" width="5.28515625" style="75" customWidth="1"/>
    <col min="3855" max="3855" width="11.5703125" style="75" bestFit="1" customWidth="1"/>
    <col min="3856" max="4096" width="9.140625" style="75"/>
    <col min="4097" max="4097" width="2.5703125" style="75" customWidth="1"/>
    <col min="4098" max="4098" width="1.85546875" style="75" customWidth="1"/>
    <col min="4099" max="4099" width="10.28515625" style="75" customWidth="1"/>
    <col min="4100" max="4100" width="7" style="75" customWidth="1"/>
    <col min="4101" max="4101" width="8.28515625" style="75" customWidth="1"/>
    <col min="4102" max="4102" width="9.140625" style="75" customWidth="1"/>
    <col min="4103" max="4103" width="9.42578125" style="75" customWidth="1"/>
    <col min="4104" max="4104" width="10.28515625" style="75" customWidth="1"/>
    <col min="4105" max="4105" width="10.140625" style="75" customWidth="1"/>
    <col min="4106" max="4106" width="10.7109375" style="75" customWidth="1"/>
    <col min="4107" max="4107" width="11.85546875" style="75" customWidth="1"/>
    <col min="4108" max="4108" width="11.28515625" style="75" customWidth="1"/>
    <col min="4109" max="4109" width="10" style="75" customWidth="1"/>
    <col min="4110" max="4110" width="5.28515625" style="75" customWidth="1"/>
    <col min="4111" max="4111" width="11.5703125" style="75" bestFit="1" customWidth="1"/>
    <col min="4112" max="4352" width="9.140625" style="75"/>
    <col min="4353" max="4353" width="2.5703125" style="75" customWidth="1"/>
    <col min="4354" max="4354" width="1.85546875" style="75" customWidth="1"/>
    <col min="4355" max="4355" width="10.28515625" style="75" customWidth="1"/>
    <col min="4356" max="4356" width="7" style="75" customWidth="1"/>
    <col min="4357" max="4357" width="8.28515625" style="75" customWidth="1"/>
    <col min="4358" max="4358" width="9.140625" style="75" customWidth="1"/>
    <col min="4359" max="4359" width="9.42578125" style="75" customWidth="1"/>
    <col min="4360" max="4360" width="10.28515625" style="75" customWidth="1"/>
    <col min="4361" max="4361" width="10.140625" style="75" customWidth="1"/>
    <col min="4362" max="4362" width="10.7109375" style="75" customWidth="1"/>
    <col min="4363" max="4363" width="11.85546875" style="75" customWidth="1"/>
    <col min="4364" max="4364" width="11.28515625" style="75" customWidth="1"/>
    <col min="4365" max="4365" width="10" style="75" customWidth="1"/>
    <col min="4366" max="4366" width="5.28515625" style="75" customWidth="1"/>
    <col min="4367" max="4367" width="11.5703125" style="75" bestFit="1" customWidth="1"/>
    <col min="4368" max="4608" width="9.140625" style="75"/>
    <col min="4609" max="4609" width="2.5703125" style="75" customWidth="1"/>
    <col min="4610" max="4610" width="1.85546875" style="75" customWidth="1"/>
    <col min="4611" max="4611" width="10.28515625" style="75" customWidth="1"/>
    <col min="4612" max="4612" width="7" style="75" customWidth="1"/>
    <col min="4613" max="4613" width="8.28515625" style="75" customWidth="1"/>
    <col min="4614" max="4614" width="9.140625" style="75" customWidth="1"/>
    <col min="4615" max="4615" width="9.42578125" style="75" customWidth="1"/>
    <col min="4616" max="4616" width="10.28515625" style="75" customWidth="1"/>
    <col min="4617" max="4617" width="10.140625" style="75" customWidth="1"/>
    <col min="4618" max="4618" width="10.7109375" style="75" customWidth="1"/>
    <col min="4619" max="4619" width="11.85546875" style="75" customWidth="1"/>
    <col min="4620" max="4620" width="11.28515625" style="75" customWidth="1"/>
    <col min="4621" max="4621" width="10" style="75" customWidth="1"/>
    <col min="4622" max="4622" width="5.28515625" style="75" customWidth="1"/>
    <col min="4623" max="4623" width="11.5703125" style="75" bestFit="1" customWidth="1"/>
    <col min="4624" max="4864" width="9.140625" style="75"/>
    <col min="4865" max="4865" width="2.5703125" style="75" customWidth="1"/>
    <col min="4866" max="4866" width="1.85546875" style="75" customWidth="1"/>
    <col min="4867" max="4867" width="10.28515625" style="75" customWidth="1"/>
    <col min="4868" max="4868" width="7" style="75" customWidth="1"/>
    <col min="4869" max="4869" width="8.28515625" style="75" customWidth="1"/>
    <col min="4870" max="4870" width="9.140625" style="75" customWidth="1"/>
    <col min="4871" max="4871" width="9.42578125" style="75" customWidth="1"/>
    <col min="4872" max="4872" width="10.28515625" style="75" customWidth="1"/>
    <col min="4873" max="4873" width="10.140625" style="75" customWidth="1"/>
    <col min="4874" max="4874" width="10.7109375" style="75" customWidth="1"/>
    <col min="4875" max="4875" width="11.85546875" style="75" customWidth="1"/>
    <col min="4876" max="4876" width="11.28515625" style="75" customWidth="1"/>
    <col min="4877" max="4877" width="10" style="75" customWidth="1"/>
    <col min="4878" max="4878" width="5.28515625" style="75" customWidth="1"/>
    <col min="4879" max="4879" width="11.5703125" style="75" bestFit="1" customWidth="1"/>
    <col min="4880" max="5120" width="9.140625" style="75"/>
    <col min="5121" max="5121" width="2.5703125" style="75" customWidth="1"/>
    <col min="5122" max="5122" width="1.85546875" style="75" customWidth="1"/>
    <col min="5123" max="5123" width="10.28515625" style="75" customWidth="1"/>
    <col min="5124" max="5124" width="7" style="75" customWidth="1"/>
    <col min="5125" max="5125" width="8.28515625" style="75" customWidth="1"/>
    <col min="5126" max="5126" width="9.140625" style="75" customWidth="1"/>
    <col min="5127" max="5127" width="9.42578125" style="75" customWidth="1"/>
    <col min="5128" max="5128" width="10.28515625" style="75" customWidth="1"/>
    <col min="5129" max="5129" width="10.140625" style="75" customWidth="1"/>
    <col min="5130" max="5130" width="10.7109375" style="75" customWidth="1"/>
    <col min="5131" max="5131" width="11.85546875" style="75" customWidth="1"/>
    <col min="5132" max="5132" width="11.28515625" style="75" customWidth="1"/>
    <col min="5133" max="5133" width="10" style="75" customWidth="1"/>
    <col min="5134" max="5134" width="5.28515625" style="75" customWidth="1"/>
    <col min="5135" max="5135" width="11.5703125" style="75" bestFit="1" customWidth="1"/>
    <col min="5136" max="5376" width="9.140625" style="75"/>
    <col min="5377" max="5377" width="2.5703125" style="75" customWidth="1"/>
    <col min="5378" max="5378" width="1.85546875" style="75" customWidth="1"/>
    <col min="5379" max="5379" width="10.28515625" style="75" customWidth="1"/>
    <col min="5380" max="5380" width="7" style="75" customWidth="1"/>
    <col min="5381" max="5381" width="8.28515625" style="75" customWidth="1"/>
    <col min="5382" max="5382" width="9.140625" style="75" customWidth="1"/>
    <col min="5383" max="5383" width="9.42578125" style="75" customWidth="1"/>
    <col min="5384" max="5384" width="10.28515625" style="75" customWidth="1"/>
    <col min="5385" max="5385" width="10.140625" style="75" customWidth="1"/>
    <col min="5386" max="5386" width="10.7109375" style="75" customWidth="1"/>
    <col min="5387" max="5387" width="11.85546875" style="75" customWidth="1"/>
    <col min="5388" max="5388" width="11.28515625" style="75" customWidth="1"/>
    <col min="5389" max="5389" width="10" style="75" customWidth="1"/>
    <col min="5390" max="5390" width="5.28515625" style="75" customWidth="1"/>
    <col min="5391" max="5391" width="11.5703125" style="75" bestFit="1" customWidth="1"/>
    <col min="5392" max="5632" width="9.140625" style="75"/>
    <col min="5633" max="5633" width="2.5703125" style="75" customWidth="1"/>
    <col min="5634" max="5634" width="1.85546875" style="75" customWidth="1"/>
    <col min="5635" max="5635" width="10.28515625" style="75" customWidth="1"/>
    <col min="5636" max="5636" width="7" style="75" customWidth="1"/>
    <col min="5637" max="5637" width="8.28515625" style="75" customWidth="1"/>
    <col min="5638" max="5638" width="9.140625" style="75" customWidth="1"/>
    <col min="5639" max="5639" width="9.42578125" style="75" customWidth="1"/>
    <col min="5640" max="5640" width="10.28515625" style="75" customWidth="1"/>
    <col min="5641" max="5641" width="10.140625" style="75" customWidth="1"/>
    <col min="5642" max="5642" width="10.7109375" style="75" customWidth="1"/>
    <col min="5643" max="5643" width="11.85546875" style="75" customWidth="1"/>
    <col min="5644" max="5644" width="11.28515625" style="75" customWidth="1"/>
    <col min="5645" max="5645" width="10" style="75" customWidth="1"/>
    <col min="5646" max="5646" width="5.28515625" style="75" customWidth="1"/>
    <col min="5647" max="5647" width="11.5703125" style="75" bestFit="1" customWidth="1"/>
    <col min="5648" max="5888" width="9.140625" style="75"/>
    <col min="5889" max="5889" width="2.5703125" style="75" customWidth="1"/>
    <col min="5890" max="5890" width="1.85546875" style="75" customWidth="1"/>
    <col min="5891" max="5891" width="10.28515625" style="75" customWidth="1"/>
    <col min="5892" max="5892" width="7" style="75" customWidth="1"/>
    <col min="5893" max="5893" width="8.28515625" style="75" customWidth="1"/>
    <col min="5894" max="5894" width="9.140625" style="75" customWidth="1"/>
    <col min="5895" max="5895" width="9.42578125" style="75" customWidth="1"/>
    <col min="5896" max="5896" width="10.28515625" style="75" customWidth="1"/>
    <col min="5897" max="5897" width="10.140625" style="75" customWidth="1"/>
    <col min="5898" max="5898" width="10.7109375" style="75" customWidth="1"/>
    <col min="5899" max="5899" width="11.85546875" style="75" customWidth="1"/>
    <col min="5900" max="5900" width="11.28515625" style="75" customWidth="1"/>
    <col min="5901" max="5901" width="10" style="75" customWidth="1"/>
    <col min="5902" max="5902" width="5.28515625" style="75" customWidth="1"/>
    <col min="5903" max="5903" width="11.5703125" style="75" bestFit="1" customWidth="1"/>
    <col min="5904" max="6144" width="9.140625" style="75"/>
    <col min="6145" max="6145" width="2.5703125" style="75" customWidth="1"/>
    <col min="6146" max="6146" width="1.85546875" style="75" customWidth="1"/>
    <col min="6147" max="6147" width="10.28515625" style="75" customWidth="1"/>
    <col min="6148" max="6148" width="7" style="75" customWidth="1"/>
    <col min="6149" max="6149" width="8.28515625" style="75" customWidth="1"/>
    <col min="6150" max="6150" width="9.140625" style="75" customWidth="1"/>
    <col min="6151" max="6151" width="9.42578125" style="75" customWidth="1"/>
    <col min="6152" max="6152" width="10.28515625" style="75" customWidth="1"/>
    <col min="6153" max="6153" width="10.140625" style="75" customWidth="1"/>
    <col min="6154" max="6154" width="10.7109375" style="75" customWidth="1"/>
    <col min="6155" max="6155" width="11.85546875" style="75" customWidth="1"/>
    <col min="6156" max="6156" width="11.28515625" style="75" customWidth="1"/>
    <col min="6157" max="6157" width="10" style="75" customWidth="1"/>
    <col min="6158" max="6158" width="5.28515625" style="75" customWidth="1"/>
    <col min="6159" max="6159" width="11.5703125" style="75" bestFit="1" customWidth="1"/>
    <col min="6160" max="6400" width="9.140625" style="75"/>
    <col min="6401" max="6401" width="2.5703125" style="75" customWidth="1"/>
    <col min="6402" max="6402" width="1.85546875" style="75" customWidth="1"/>
    <col min="6403" max="6403" width="10.28515625" style="75" customWidth="1"/>
    <col min="6404" max="6404" width="7" style="75" customWidth="1"/>
    <col min="6405" max="6405" width="8.28515625" style="75" customWidth="1"/>
    <col min="6406" max="6406" width="9.140625" style="75" customWidth="1"/>
    <col min="6407" max="6407" width="9.42578125" style="75" customWidth="1"/>
    <col min="6408" max="6408" width="10.28515625" style="75" customWidth="1"/>
    <col min="6409" max="6409" width="10.140625" style="75" customWidth="1"/>
    <col min="6410" max="6410" width="10.7109375" style="75" customWidth="1"/>
    <col min="6411" max="6411" width="11.85546875" style="75" customWidth="1"/>
    <col min="6412" max="6412" width="11.28515625" style="75" customWidth="1"/>
    <col min="6413" max="6413" width="10" style="75" customWidth="1"/>
    <col min="6414" max="6414" width="5.28515625" style="75" customWidth="1"/>
    <col min="6415" max="6415" width="11.5703125" style="75" bestFit="1" customWidth="1"/>
    <col min="6416" max="6656" width="9.140625" style="75"/>
    <col min="6657" max="6657" width="2.5703125" style="75" customWidth="1"/>
    <col min="6658" max="6658" width="1.85546875" style="75" customWidth="1"/>
    <col min="6659" max="6659" width="10.28515625" style="75" customWidth="1"/>
    <col min="6660" max="6660" width="7" style="75" customWidth="1"/>
    <col min="6661" max="6661" width="8.28515625" style="75" customWidth="1"/>
    <col min="6662" max="6662" width="9.140625" style="75" customWidth="1"/>
    <col min="6663" max="6663" width="9.42578125" style="75" customWidth="1"/>
    <col min="6664" max="6664" width="10.28515625" style="75" customWidth="1"/>
    <col min="6665" max="6665" width="10.140625" style="75" customWidth="1"/>
    <col min="6666" max="6666" width="10.7109375" style="75" customWidth="1"/>
    <col min="6667" max="6667" width="11.85546875" style="75" customWidth="1"/>
    <col min="6668" max="6668" width="11.28515625" style="75" customWidth="1"/>
    <col min="6669" max="6669" width="10" style="75" customWidth="1"/>
    <col min="6670" max="6670" width="5.28515625" style="75" customWidth="1"/>
    <col min="6671" max="6671" width="11.5703125" style="75" bestFit="1" customWidth="1"/>
    <col min="6672" max="6912" width="9.140625" style="75"/>
    <col min="6913" max="6913" width="2.5703125" style="75" customWidth="1"/>
    <col min="6914" max="6914" width="1.85546875" style="75" customWidth="1"/>
    <col min="6915" max="6915" width="10.28515625" style="75" customWidth="1"/>
    <col min="6916" max="6916" width="7" style="75" customWidth="1"/>
    <col min="6917" max="6917" width="8.28515625" style="75" customWidth="1"/>
    <col min="6918" max="6918" width="9.140625" style="75" customWidth="1"/>
    <col min="6919" max="6919" width="9.42578125" style="75" customWidth="1"/>
    <col min="6920" max="6920" width="10.28515625" style="75" customWidth="1"/>
    <col min="6921" max="6921" width="10.140625" style="75" customWidth="1"/>
    <col min="6922" max="6922" width="10.7109375" style="75" customWidth="1"/>
    <col min="6923" max="6923" width="11.85546875" style="75" customWidth="1"/>
    <col min="6924" max="6924" width="11.28515625" style="75" customWidth="1"/>
    <col min="6925" max="6925" width="10" style="75" customWidth="1"/>
    <col min="6926" max="6926" width="5.28515625" style="75" customWidth="1"/>
    <col min="6927" max="6927" width="11.5703125" style="75" bestFit="1" customWidth="1"/>
    <col min="6928" max="7168" width="9.140625" style="75"/>
    <col min="7169" max="7169" width="2.5703125" style="75" customWidth="1"/>
    <col min="7170" max="7170" width="1.85546875" style="75" customWidth="1"/>
    <col min="7171" max="7171" width="10.28515625" style="75" customWidth="1"/>
    <col min="7172" max="7172" width="7" style="75" customWidth="1"/>
    <col min="7173" max="7173" width="8.28515625" style="75" customWidth="1"/>
    <col min="7174" max="7174" width="9.140625" style="75" customWidth="1"/>
    <col min="7175" max="7175" width="9.42578125" style="75" customWidth="1"/>
    <col min="7176" max="7176" width="10.28515625" style="75" customWidth="1"/>
    <col min="7177" max="7177" width="10.140625" style="75" customWidth="1"/>
    <col min="7178" max="7178" width="10.7109375" style="75" customWidth="1"/>
    <col min="7179" max="7179" width="11.85546875" style="75" customWidth="1"/>
    <col min="7180" max="7180" width="11.28515625" style="75" customWidth="1"/>
    <col min="7181" max="7181" width="10" style="75" customWidth="1"/>
    <col min="7182" max="7182" width="5.28515625" style="75" customWidth="1"/>
    <col min="7183" max="7183" width="11.5703125" style="75" bestFit="1" customWidth="1"/>
    <col min="7184" max="7424" width="9.140625" style="75"/>
    <col min="7425" max="7425" width="2.5703125" style="75" customWidth="1"/>
    <col min="7426" max="7426" width="1.85546875" style="75" customWidth="1"/>
    <col min="7427" max="7427" width="10.28515625" style="75" customWidth="1"/>
    <col min="7428" max="7428" width="7" style="75" customWidth="1"/>
    <col min="7429" max="7429" width="8.28515625" style="75" customWidth="1"/>
    <col min="7430" max="7430" width="9.140625" style="75" customWidth="1"/>
    <col min="7431" max="7431" width="9.42578125" style="75" customWidth="1"/>
    <col min="7432" max="7432" width="10.28515625" style="75" customWidth="1"/>
    <col min="7433" max="7433" width="10.140625" style="75" customWidth="1"/>
    <col min="7434" max="7434" width="10.7109375" style="75" customWidth="1"/>
    <col min="7435" max="7435" width="11.85546875" style="75" customWidth="1"/>
    <col min="7436" max="7436" width="11.28515625" style="75" customWidth="1"/>
    <col min="7437" max="7437" width="10" style="75" customWidth="1"/>
    <col min="7438" max="7438" width="5.28515625" style="75" customWidth="1"/>
    <col min="7439" max="7439" width="11.5703125" style="75" bestFit="1" customWidth="1"/>
    <col min="7440" max="7680" width="9.140625" style="75"/>
    <col min="7681" max="7681" width="2.5703125" style="75" customWidth="1"/>
    <col min="7682" max="7682" width="1.85546875" style="75" customWidth="1"/>
    <col min="7683" max="7683" width="10.28515625" style="75" customWidth="1"/>
    <col min="7684" max="7684" width="7" style="75" customWidth="1"/>
    <col min="7685" max="7685" width="8.28515625" style="75" customWidth="1"/>
    <col min="7686" max="7686" width="9.140625" style="75" customWidth="1"/>
    <col min="7687" max="7687" width="9.42578125" style="75" customWidth="1"/>
    <col min="7688" max="7688" width="10.28515625" style="75" customWidth="1"/>
    <col min="7689" max="7689" width="10.140625" style="75" customWidth="1"/>
    <col min="7690" max="7690" width="10.7109375" style="75" customWidth="1"/>
    <col min="7691" max="7691" width="11.85546875" style="75" customWidth="1"/>
    <col min="7692" max="7692" width="11.28515625" style="75" customWidth="1"/>
    <col min="7693" max="7693" width="10" style="75" customWidth="1"/>
    <col min="7694" max="7694" width="5.28515625" style="75" customWidth="1"/>
    <col min="7695" max="7695" width="11.5703125" style="75" bestFit="1" customWidth="1"/>
    <col min="7696" max="7936" width="9.140625" style="75"/>
    <col min="7937" max="7937" width="2.5703125" style="75" customWidth="1"/>
    <col min="7938" max="7938" width="1.85546875" style="75" customWidth="1"/>
    <col min="7939" max="7939" width="10.28515625" style="75" customWidth="1"/>
    <col min="7940" max="7940" width="7" style="75" customWidth="1"/>
    <col min="7941" max="7941" width="8.28515625" style="75" customWidth="1"/>
    <col min="7942" max="7942" width="9.140625" style="75" customWidth="1"/>
    <col min="7943" max="7943" width="9.42578125" style="75" customWidth="1"/>
    <col min="7944" max="7944" width="10.28515625" style="75" customWidth="1"/>
    <col min="7945" max="7945" width="10.140625" style="75" customWidth="1"/>
    <col min="7946" max="7946" width="10.7109375" style="75" customWidth="1"/>
    <col min="7947" max="7947" width="11.85546875" style="75" customWidth="1"/>
    <col min="7948" max="7948" width="11.28515625" style="75" customWidth="1"/>
    <col min="7949" max="7949" width="10" style="75" customWidth="1"/>
    <col min="7950" max="7950" width="5.28515625" style="75" customWidth="1"/>
    <col min="7951" max="7951" width="11.5703125" style="75" bestFit="1" customWidth="1"/>
    <col min="7952" max="8192" width="9.140625" style="75"/>
    <col min="8193" max="8193" width="2.5703125" style="75" customWidth="1"/>
    <col min="8194" max="8194" width="1.85546875" style="75" customWidth="1"/>
    <col min="8195" max="8195" width="10.28515625" style="75" customWidth="1"/>
    <col min="8196" max="8196" width="7" style="75" customWidth="1"/>
    <col min="8197" max="8197" width="8.28515625" style="75" customWidth="1"/>
    <col min="8198" max="8198" width="9.140625" style="75" customWidth="1"/>
    <col min="8199" max="8199" width="9.42578125" style="75" customWidth="1"/>
    <col min="8200" max="8200" width="10.28515625" style="75" customWidth="1"/>
    <col min="8201" max="8201" width="10.140625" style="75" customWidth="1"/>
    <col min="8202" max="8202" width="10.7109375" style="75" customWidth="1"/>
    <col min="8203" max="8203" width="11.85546875" style="75" customWidth="1"/>
    <col min="8204" max="8204" width="11.28515625" style="75" customWidth="1"/>
    <col min="8205" max="8205" width="10" style="75" customWidth="1"/>
    <col min="8206" max="8206" width="5.28515625" style="75" customWidth="1"/>
    <col min="8207" max="8207" width="11.5703125" style="75" bestFit="1" customWidth="1"/>
    <col min="8208" max="8448" width="9.140625" style="75"/>
    <col min="8449" max="8449" width="2.5703125" style="75" customWidth="1"/>
    <col min="8450" max="8450" width="1.85546875" style="75" customWidth="1"/>
    <col min="8451" max="8451" width="10.28515625" style="75" customWidth="1"/>
    <col min="8452" max="8452" width="7" style="75" customWidth="1"/>
    <col min="8453" max="8453" width="8.28515625" style="75" customWidth="1"/>
    <col min="8454" max="8454" width="9.140625" style="75" customWidth="1"/>
    <col min="8455" max="8455" width="9.42578125" style="75" customWidth="1"/>
    <col min="8456" max="8456" width="10.28515625" style="75" customWidth="1"/>
    <col min="8457" max="8457" width="10.140625" style="75" customWidth="1"/>
    <col min="8458" max="8458" width="10.7109375" style="75" customWidth="1"/>
    <col min="8459" max="8459" width="11.85546875" style="75" customWidth="1"/>
    <col min="8460" max="8460" width="11.28515625" style="75" customWidth="1"/>
    <col min="8461" max="8461" width="10" style="75" customWidth="1"/>
    <col min="8462" max="8462" width="5.28515625" style="75" customWidth="1"/>
    <col min="8463" max="8463" width="11.5703125" style="75" bestFit="1" customWidth="1"/>
    <col min="8464" max="8704" width="9.140625" style="75"/>
    <col min="8705" max="8705" width="2.5703125" style="75" customWidth="1"/>
    <col min="8706" max="8706" width="1.85546875" style="75" customWidth="1"/>
    <col min="8707" max="8707" width="10.28515625" style="75" customWidth="1"/>
    <col min="8708" max="8708" width="7" style="75" customWidth="1"/>
    <col min="8709" max="8709" width="8.28515625" style="75" customWidth="1"/>
    <col min="8710" max="8710" width="9.140625" style="75" customWidth="1"/>
    <col min="8711" max="8711" width="9.42578125" style="75" customWidth="1"/>
    <col min="8712" max="8712" width="10.28515625" style="75" customWidth="1"/>
    <col min="8713" max="8713" width="10.140625" style="75" customWidth="1"/>
    <col min="8714" max="8714" width="10.7109375" style="75" customWidth="1"/>
    <col min="8715" max="8715" width="11.85546875" style="75" customWidth="1"/>
    <col min="8716" max="8716" width="11.28515625" style="75" customWidth="1"/>
    <col min="8717" max="8717" width="10" style="75" customWidth="1"/>
    <col min="8718" max="8718" width="5.28515625" style="75" customWidth="1"/>
    <col min="8719" max="8719" width="11.5703125" style="75" bestFit="1" customWidth="1"/>
    <col min="8720" max="8960" width="9.140625" style="75"/>
    <col min="8961" max="8961" width="2.5703125" style="75" customWidth="1"/>
    <col min="8962" max="8962" width="1.85546875" style="75" customWidth="1"/>
    <col min="8963" max="8963" width="10.28515625" style="75" customWidth="1"/>
    <col min="8964" max="8964" width="7" style="75" customWidth="1"/>
    <col min="8965" max="8965" width="8.28515625" style="75" customWidth="1"/>
    <col min="8966" max="8966" width="9.140625" style="75" customWidth="1"/>
    <col min="8967" max="8967" width="9.42578125" style="75" customWidth="1"/>
    <col min="8968" max="8968" width="10.28515625" style="75" customWidth="1"/>
    <col min="8969" max="8969" width="10.140625" style="75" customWidth="1"/>
    <col min="8970" max="8970" width="10.7109375" style="75" customWidth="1"/>
    <col min="8971" max="8971" width="11.85546875" style="75" customWidth="1"/>
    <col min="8972" max="8972" width="11.28515625" style="75" customWidth="1"/>
    <col min="8973" max="8973" width="10" style="75" customWidth="1"/>
    <col min="8974" max="8974" width="5.28515625" style="75" customWidth="1"/>
    <col min="8975" max="8975" width="11.5703125" style="75" bestFit="1" customWidth="1"/>
    <col min="8976" max="9216" width="9.140625" style="75"/>
    <col min="9217" max="9217" width="2.5703125" style="75" customWidth="1"/>
    <col min="9218" max="9218" width="1.85546875" style="75" customWidth="1"/>
    <col min="9219" max="9219" width="10.28515625" style="75" customWidth="1"/>
    <col min="9220" max="9220" width="7" style="75" customWidth="1"/>
    <col min="9221" max="9221" width="8.28515625" style="75" customWidth="1"/>
    <col min="9222" max="9222" width="9.140625" style="75" customWidth="1"/>
    <col min="9223" max="9223" width="9.42578125" style="75" customWidth="1"/>
    <col min="9224" max="9224" width="10.28515625" style="75" customWidth="1"/>
    <col min="9225" max="9225" width="10.140625" style="75" customWidth="1"/>
    <col min="9226" max="9226" width="10.7109375" style="75" customWidth="1"/>
    <col min="9227" max="9227" width="11.85546875" style="75" customWidth="1"/>
    <col min="9228" max="9228" width="11.28515625" style="75" customWidth="1"/>
    <col min="9229" max="9229" width="10" style="75" customWidth="1"/>
    <col min="9230" max="9230" width="5.28515625" style="75" customWidth="1"/>
    <col min="9231" max="9231" width="11.5703125" style="75" bestFit="1" customWidth="1"/>
    <col min="9232" max="9472" width="9.140625" style="75"/>
    <col min="9473" max="9473" width="2.5703125" style="75" customWidth="1"/>
    <col min="9474" max="9474" width="1.85546875" style="75" customWidth="1"/>
    <col min="9475" max="9475" width="10.28515625" style="75" customWidth="1"/>
    <col min="9476" max="9476" width="7" style="75" customWidth="1"/>
    <col min="9477" max="9477" width="8.28515625" style="75" customWidth="1"/>
    <col min="9478" max="9478" width="9.140625" style="75" customWidth="1"/>
    <col min="9479" max="9479" width="9.42578125" style="75" customWidth="1"/>
    <col min="9480" max="9480" width="10.28515625" style="75" customWidth="1"/>
    <col min="9481" max="9481" width="10.140625" style="75" customWidth="1"/>
    <col min="9482" max="9482" width="10.7109375" style="75" customWidth="1"/>
    <col min="9483" max="9483" width="11.85546875" style="75" customWidth="1"/>
    <col min="9484" max="9484" width="11.28515625" style="75" customWidth="1"/>
    <col min="9485" max="9485" width="10" style="75" customWidth="1"/>
    <col min="9486" max="9486" width="5.28515625" style="75" customWidth="1"/>
    <col min="9487" max="9487" width="11.5703125" style="75" bestFit="1" customWidth="1"/>
    <col min="9488" max="9728" width="9.140625" style="75"/>
    <col min="9729" max="9729" width="2.5703125" style="75" customWidth="1"/>
    <col min="9730" max="9730" width="1.85546875" style="75" customWidth="1"/>
    <col min="9731" max="9731" width="10.28515625" style="75" customWidth="1"/>
    <col min="9732" max="9732" width="7" style="75" customWidth="1"/>
    <col min="9733" max="9733" width="8.28515625" style="75" customWidth="1"/>
    <col min="9734" max="9734" width="9.140625" style="75" customWidth="1"/>
    <col min="9735" max="9735" width="9.42578125" style="75" customWidth="1"/>
    <col min="9736" max="9736" width="10.28515625" style="75" customWidth="1"/>
    <col min="9737" max="9737" width="10.140625" style="75" customWidth="1"/>
    <col min="9738" max="9738" width="10.7109375" style="75" customWidth="1"/>
    <col min="9739" max="9739" width="11.85546875" style="75" customWidth="1"/>
    <col min="9740" max="9740" width="11.28515625" style="75" customWidth="1"/>
    <col min="9741" max="9741" width="10" style="75" customWidth="1"/>
    <col min="9742" max="9742" width="5.28515625" style="75" customWidth="1"/>
    <col min="9743" max="9743" width="11.5703125" style="75" bestFit="1" customWidth="1"/>
    <col min="9744" max="9984" width="9.140625" style="75"/>
    <col min="9985" max="9985" width="2.5703125" style="75" customWidth="1"/>
    <col min="9986" max="9986" width="1.85546875" style="75" customWidth="1"/>
    <col min="9987" max="9987" width="10.28515625" style="75" customWidth="1"/>
    <col min="9988" max="9988" width="7" style="75" customWidth="1"/>
    <col min="9989" max="9989" width="8.28515625" style="75" customWidth="1"/>
    <col min="9990" max="9990" width="9.140625" style="75" customWidth="1"/>
    <col min="9991" max="9991" width="9.42578125" style="75" customWidth="1"/>
    <col min="9992" max="9992" width="10.28515625" style="75" customWidth="1"/>
    <col min="9993" max="9993" width="10.140625" style="75" customWidth="1"/>
    <col min="9994" max="9994" width="10.7109375" style="75" customWidth="1"/>
    <col min="9995" max="9995" width="11.85546875" style="75" customWidth="1"/>
    <col min="9996" max="9996" width="11.28515625" style="75" customWidth="1"/>
    <col min="9997" max="9997" width="10" style="75" customWidth="1"/>
    <col min="9998" max="9998" width="5.28515625" style="75" customWidth="1"/>
    <col min="9999" max="9999" width="11.5703125" style="75" bestFit="1" customWidth="1"/>
    <col min="10000" max="10240" width="9.140625" style="75"/>
    <col min="10241" max="10241" width="2.5703125" style="75" customWidth="1"/>
    <col min="10242" max="10242" width="1.85546875" style="75" customWidth="1"/>
    <col min="10243" max="10243" width="10.28515625" style="75" customWidth="1"/>
    <col min="10244" max="10244" width="7" style="75" customWidth="1"/>
    <col min="10245" max="10245" width="8.28515625" style="75" customWidth="1"/>
    <col min="10246" max="10246" width="9.140625" style="75" customWidth="1"/>
    <col min="10247" max="10247" width="9.42578125" style="75" customWidth="1"/>
    <col min="10248" max="10248" width="10.28515625" style="75" customWidth="1"/>
    <col min="10249" max="10249" width="10.140625" style="75" customWidth="1"/>
    <col min="10250" max="10250" width="10.7109375" style="75" customWidth="1"/>
    <col min="10251" max="10251" width="11.85546875" style="75" customWidth="1"/>
    <col min="10252" max="10252" width="11.28515625" style="75" customWidth="1"/>
    <col min="10253" max="10253" width="10" style="75" customWidth="1"/>
    <col min="10254" max="10254" width="5.28515625" style="75" customWidth="1"/>
    <col min="10255" max="10255" width="11.5703125" style="75" bestFit="1" customWidth="1"/>
    <col min="10256" max="10496" width="9.140625" style="75"/>
    <col min="10497" max="10497" width="2.5703125" style="75" customWidth="1"/>
    <col min="10498" max="10498" width="1.85546875" style="75" customWidth="1"/>
    <col min="10499" max="10499" width="10.28515625" style="75" customWidth="1"/>
    <col min="10500" max="10500" width="7" style="75" customWidth="1"/>
    <col min="10501" max="10501" width="8.28515625" style="75" customWidth="1"/>
    <col min="10502" max="10502" width="9.140625" style="75" customWidth="1"/>
    <col min="10503" max="10503" width="9.42578125" style="75" customWidth="1"/>
    <col min="10504" max="10504" width="10.28515625" style="75" customWidth="1"/>
    <col min="10505" max="10505" width="10.140625" style="75" customWidth="1"/>
    <col min="10506" max="10506" width="10.7109375" style="75" customWidth="1"/>
    <col min="10507" max="10507" width="11.85546875" style="75" customWidth="1"/>
    <col min="10508" max="10508" width="11.28515625" style="75" customWidth="1"/>
    <col min="10509" max="10509" width="10" style="75" customWidth="1"/>
    <col min="10510" max="10510" width="5.28515625" style="75" customWidth="1"/>
    <col min="10511" max="10511" width="11.5703125" style="75" bestFit="1" customWidth="1"/>
    <col min="10512" max="10752" width="9.140625" style="75"/>
    <col min="10753" max="10753" width="2.5703125" style="75" customWidth="1"/>
    <col min="10754" max="10754" width="1.85546875" style="75" customWidth="1"/>
    <col min="10755" max="10755" width="10.28515625" style="75" customWidth="1"/>
    <col min="10756" max="10756" width="7" style="75" customWidth="1"/>
    <col min="10757" max="10757" width="8.28515625" style="75" customWidth="1"/>
    <col min="10758" max="10758" width="9.140625" style="75" customWidth="1"/>
    <col min="10759" max="10759" width="9.42578125" style="75" customWidth="1"/>
    <col min="10760" max="10760" width="10.28515625" style="75" customWidth="1"/>
    <col min="10761" max="10761" width="10.140625" style="75" customWidth="1"/>
    <col min="10762" max="10762" width="10.7109375" style="75" customWidth="1"/>
    <col min="10763" max="10763" width="11.85546875" style="75" customWidth="1"/>
    <col min="10764" max="10764" width="11.28515625" style="75" customWidth="1"/>
    <col min="10765" max="10765" width="10" style="75" customWidth="1"/>
    <col min="10766" max="10766" width="5.28515625" style="75" customWidth="1"/>
    <col min="10767" max="10767" width="11.5703125" style="75" bestFit="1" customWidth="1"/>
    <col min="10768" max="11008" width="9.140625" style="75"/>
    <col min="11009" max="11009" width="2.5703125" style="75" customWidth="1"/>
    <col min="11010" max="11010" width="1.85546875" style="75" customWidth="1"/>
    <col min="11011" max="11011" width="10.28515625" style="75" customWidth="1"/>
    <col min="11012" max="11012" width="7" style="75" customWidth="1"/>
    <col min="11013" max="11013" width="8.28515625" style="75" customWidth="1"/>
    <col min="11014" max="11014" width="9.140625" style="75" customWidth="1"/>
    <col min="11015" max="11015" width="9.42578125" style="75" customWidth="1"/>
    <col min="11016" max="11016" width="10.28515625" style="75" customWidth="1"/>
    <col min="11017" max="11017" width="10.140625" style="75" customWidth="1"/>
    <col min="11018" max="11018" width="10.7109375" style="75" customWidth="1"/>
    <col min="11019" max="11019" width="11.85546875" style="75" customWidth="1"/>
    <col min="11020" max="11020" width="11.28515625" style="75" customWidth="1"/>
    <col min="11021" max="11021" width="10" style="75" customWidth="1"/>
    <col min="11022" max="11022" width="5.28515625" style="75" customWidth="1"/>
    <col min="11023" max="11023" width="11.5703125" style="75" bestFit="1" customWidth="1"/>
    <col min="11024" max="11264" width="9.140625" style="75"/>
    <col min="11265" max="11265" width="2.5703125" style="75" customWidth="1"/>
    <col min="11266" max="11266" width="1.85546875" style="75" customWidth="1"/>
    <col min="11267" max="11267" width="10.28515625" style="75" customWidth="1"/>
    <col min="11268" max="11268" width="7" style="75" customWidth="1"/>
    <col min="11269" max="11269" width="8.28515625" style="75" customWidth="1"/>
    <col min="11270" max="11270" width="9.140625" style="75" customWidth="1"/>
    <col min="11271" max="11271" width="9.42578125" style="75" customWidth="1"/>
    <col min="11272" max="11272" width="10.28515625" style="75" customWidth="1"/>
    <col min="11273" max="11273" width="10.140625" style="75" customWidth="1"/>
    <col min="11274" max="11274" width="10.7109375" style="75" customWidth="1"/>
    <col min="11275" max="11275" width="11.85546875" style="75" customWidth="1"/>
    <col min="11276" max="11276" width="11.28515625" style="75" customWidth="1"/>
    <col min="11277" max="11277" width="10" style="75" customWidth="1"/>
    <col min="11278" max="11278" width="5.28515625" style="75" customWidth="1"/>
    <col min="11279" max="11279" width="11.5703125" style="75" bestFit="1" customWidth="1"/>
    <col min="11280" max="11520" width="9.140625" style="75"/>
    <col min="11521" max="11521" width="2.5703125" style="75" customWidth="1"/>
    <col min="11522" max="11522" width="1.85546875" style="75" customWidth="1"/>
    <col min="11523" max="11523" width="10.28515625" style="75" customWidth="1"/>
    <col min="11524" max="11524" width="7" style="75" customWidth="1"/>
    <col min="11525" max="11525" width="8.28515625" style="75" customWidth="1"/>
    <col min="11526" max="11526" width="9.140625" style="75" customWidth="1"/>
    <col min="11527" max="11527" width="9.42578125" style="75" customWidth="1"/>
    <col min="11528" max="11528" width="10.28515625" style="75" customWidth="1"/>
    <col min="11529" max="11529" width="10.140625" style="75" customWidth="1"/>
    <col min="11530" max="11530" width="10.7109375" style="75" customWidth="1"/>
    <col min="11531" max="11531" width="11.85546875" style="75" customWidth="1"/>
    <col min="11532" max="11532" width="11.28515625" style="75" customWidth="1"/>
    <col min="11533" max="11533" width="10" style="75" customWidth="1"/>
    <col min="11534" max="11534" width="5.28515625" style="75" customWidth="1"/>
    <col min="11535" max="11535" width="11.5703125" style="75" bestFit="1" customWidth="1"/>
    <col min="11536" max="11776" width="9.140625" style="75"/>
    <col min="11777" max="11777" width="2.5703125" style="75" customWidth="1"/>
    <col min="11778" max="11778" width="1.85546875" style="75" customWidth="1"/>
    <col min="11779" max="11779" width="10.28515625" style="75" customWidth="1"/>
    <col min="11780" max="11780" width="7" style="75" customWidth="1"/>
    <col min="11781" max="11781" width="8.28515625" style="75" customWidth="1"/>
    <col min="11782" max="11782" width="9.140625" style="75" customWidth="1"/>
    <col min="11783" max="11783" width="9.42578125" style="75" customWidth="1"/>
    <col min="11784" max="11784" width="10.28515625" style="75" customWidth="1"/>
    <col min="11785" max="11785" width="10.140625" style="75" customWidth="1"/>
    <col min="11786" max="11786" width="10.7109375" style="75" customWidth="1"/>
    <col min="11787" max="11787" width="11.85546875" style="75" customWidth="1"/>
    <col min="11788" max="11788" width="11.28515625" style="75" customWidth="1"/>
    <col min="11789" max="11789" width="10" style="75" customWidth="1"/>
    <col min="11790" max="11790" width="5.28515625" style="75" customWidth="1"/>
    <col min="11791" max="11791" width="11.5703125" style="75" bestFit="1" customWidth="1"/>
    <col min="11792" max="12032" width="9.140625" style="75"/>
    <col min="12033" max="12033" width="2.5703125" style="75" customWidth="1"/>
    <col min="12034" max="12034" width="1.85546875" style="75" customWidth="1"/>
    <col min="12035" max="12035" width="10.28515625" style="75" customWidth="1"/>
    <col min="12036" max="12036" width="7" style="75" customWidth="1"/>
    <col min="12037" max="12037" width="8.28515625" style="75" customWidth="1"/>
    <col min="12038" max="12038" width="9.140625" style="75" customWidth="1"/>
    <col min="12039" max="12039" width="9.42578125" style="75" customWidth="1"/>
    <col min="12040" max="12040" width="10.28515625" style="75" customWidth="1"/>
    <col min="12041" max="12041" width="10.140625" style="75" customWidth="1"/>
    <col min="12042" max="12042" width="10.7109375" style="75" customWidth="1"/>
    <col min="12043" max="12043" width="11.85546875" style="75" customWidth="1"/>
    <col min="12044" max="12044" width="11.28515625" style="75" customWidth="1"/>
    <col min="12045" max="12045" width="10" style="75" customWidth="1"/>
    <col min="12046" max="12046" width="5.28515625" style="75" customWidth="1"/>
    <col min="12047" max="12047" width="11.5703125" style="75" bestFit="1" customWidth="1"/>
    <col min="12048" max="12288" width="9.140625" style="75"/>
    <col min="12289" max="12289" width="2.5703125" style="75" customWidth="1"/>
    <col min="12290" max="12290" width="1.85546875" style="75" customWidth="1"/>
    <col min="12291" max="12291" width="10.28515625" style="75" customWidth="1"/>
    <col min="12292" max="12292" width="7" style="75" customWidth="1"/>
    <col min="12293" max="12293" width="8.28515625" style="75" customWidth="1"/>
    <col min="12294" max="12294" width="9.140625" style="75" customWidth="1"/>
    <col min="12295" max="12295" width="9.42578125" style="75" customWidth="1"/>
    <col min="12296" max="12296" width="10.28515625" style="75" customWidth="1"/>
    <col min="12297" max="12297" width="10.140625" style="75" customWidth="1"/>
    <col min="12298" max="12298" width="10.7109375" style="75" customWidth="1"/>
    <col min="12299" max="12299" width="11.85546875" style="75" customWidth="1"/>
    <col min="12300" max="12300" width="11.28515625" style="75" customWidth="1"/>
    <col min="12301" max="12301" width="10" style="75" customWidth="1"/>
    <col min="12302" max="12302" width="5.28515625" style="75" customWidth="1"/>
    <col min="12303" max="12303" width="11.5703125" style="75" bestFit="1" customWidth="1"/>
    <col min="12304" max="12544" width="9.140625" style="75"/>
    <col min="12545" max="12545" width="2.5703125" style="75" customWidth="1"/>
    <col min="12546" max="12546" width="1.85546875" style="75" customWidth="1"/>
    <col min="12547" max="12547" width="10.28515625" style="75" customWidth="1"/>
    <col min="12548" max="12548" width="7" style="75" customWidth="1"/>
    <col min="12549" max="12549" width="8.28515625" style="75" customWidth="1"/>
    <col min="12550" max="12550" width="9.140625" style="75" customWidth="1"/>
    <col min="12551" max="12551" width="9.42578125" style="75" customWidth="1"/>
    <col min="12552" max="12552" width="10.28515625" style="75" customWidth="1"/>
    <col min="12553" max="12553" width="10.140625" style="75" customWidth="1"/>
    <col min="12554" max="12554" width="10.7109375" style="75" customWidth="1"/>
    <col min="12555" max="12555" width="11.85546875" style="75" customWidth="1"/>
    <col min="12556" max="12556" width="11.28515625" style="75" customWidth="1"/>
    <col min="12557" max="12557" width="10" style="75" customWidth="1"/>
    <col min="12558" max="12558" width="5.28515625" style="75" customWidth="1"/>
    <col min="12559" max="12559" width="11.5703125" style="75" bestFit="1" customWidth="1"/>
    <col min="12560" max="12800" width="9.140625" style="75"/>
    <col min="12801" max="12801" width="2.5703125" style="75" customWidth="1"/>
    <col min="12802" max="12802" width="1.85546875" style="75" customWidth="1"/>
    <col min="12803" max="12803" width="10.28515625" style="75" customWidth="1"/>
    <col min="12804" max="12804" width="7" style="75" customWidth="1"/>
    <col min="12805" max="12805" width="8.28515625" style="75" customWidth="1"/>
    <col min="12806" max="12806" width="9.140625" style="75" customWidth="1"/>
    <col min="12807" max="12807" width="9.42578125" style="75" customWidth="1"/>
    <col min="12808" max="12808" width="10.28515625" style="75" customWidth="1"/>
    <col min="12809" max="12809" width="10.140625" style="75" customWidth="1"/>
    <col min="12810" max="12810" width="10.7109375" style="75" customWidth="1"/>
    <col min="12811" max="12811" width="11.85546875" style="75" customWidth="1"/>
    <col min="12812" max="12812" width="11.28515625" style="75" customWidth="1"/>
    <col min="12813" max="12813" width="10" style="75" customWidth="1"/>
    <col min="12814" max="12814" width="5.28515625" style="75" customWidth="1"/>
    <col min="12815" max="12815" width="11.5703125" style="75" bestFit="1" customWidth="1"/>
    <col min="12816" max="13056" width="9.140625" style="75"/>
    <col min="13057" max="13057" width="2.5703125" style="75" customWidth="1"/>
    <col min="13058" max="13058" width="1.85546875" style="75" customWidth="1"/>
    <col min="13059" max="13059" width="10.28515625" style="75" customWidth="1"/>
    <col min="13060" max="13060" width="7" style="75" customWidth="1"/>
    <col min="13061" max="13061" width="8.28515625" style="75" customWidth="1"/>
    <col min="13062" max="13062" width="9.140625" style="75" customWidth="1"/>
    <col min="13063" max="13063" width="9.42578125" style="75" customWidth="1"/>
    <col min="13064" max="13064" width="10.28515625" style="75" customWidth="1"/>
    <col min="13065" max="13065" width="10.140625" style="75" customWidth="1"/>
    <col min="13066" max="13066" width="10.7109375" style="75" customWidth="1"/>
    <col min="13067" max="13067" width="11.85546875" style="75" customWidth="1"/>
    <col min="13068" max="13068" width="11.28515625" style="75" customWidth="1"/>
    <col min="13069" max="13069" width="10" style="75" customWidth="1"/>
    <col min="13070" max="13070" width="5.28515625" style="75" customWidth="1"/>
    <col min="13071" max="13071" width="11.5703125" style="75" bestFit="1" customWidth="1"/>
    <col min="13072" max="13312" width="9.140625" style="75"/>
    <col min="13313" max="13313" width="2.5703125" style="75" customWidth="1"/>
    <col min="13314" max="13314" width="1.85546875" style="75" customWidth="1"/>
    <col min="13315" max="13315" width="10.28515625" style="75" customWidth="1"/>
    <col min="13316" max="13316" width="7" style="75" customWidth="1"/>
    <col min="13317" max="13317" width="8.28515625" style="75" customWidth="1"/>
    <col min="13318" max="13318" width="9.140625" style="75" customWidth="1"/>
    <col min="13319" max="13319" width="9.42578125" style="75" customWidth="1"/>
    <col min="13320" max="13320" width="10.28515625" style="75" customWidth="1"/>
    <col min="13321" max="13321" width="10.140625" style="75" customWidth="1"/>
    <col min="13322" max="13322" width="10.7109375" style="75" customWidth="1"/>
    <col min="13323" max="13323" width="11.85546875" style="75" customWidth="1"/>
    <col min="13324" max="13324" width="11.28515625" style="75" customWidth="1"/>
    <col min="13325" max="13325" width="10" style="75" customWidth="1"/>
    <col min="13326" max="13326" width="5.28515625" style="75" customWidth="1"/>
    <col min="13327" max="13327" width="11.5703125" style="75" bestFit="1" customWidth="1"/>
    <col min="13328" max="13568" width="9.140625" style="75"/>
    <col min="13569" max="13569" width="2.5703125" style="75" customWidth="1"/>
    <col min="13570" max="13570" width="1.85546875" style="75" customWidth="1"/>
    <col min="13571" max="13571" width="10.28515625" style="75" customWidth="1"/>
    <col min="13572" max="13572" width="7" style="75" customWidth="1"/>
    <col min="13573" max="13573" width="8.28515625" style="75" customWidth="1"/>
    <col min="13574" max="13574" width="9.140625" style="75" customWidth="1"/>
    <col min="13575" max="13575" width="9.42578125" style="75" customWidth="1"/>
    <col min="13576" max="13576" width="10.28515625" style="75" customWidth="1"/>
    <col min="13577" max="13577" width="10.140625" style="75" customWidth="1"/>
    <col min="13578" max="13578" width="10.7109375" style="75" customWidth="1"/>
    <col min="13579" max="13579" width="11.85546875" style="75" customWidth="1"/>
    <col min="13580" max="13580" width="11.28515625" style="75" customWidth="1"/>
    <col min="13581" max="13581" width="10" style="75" customWidth="1"/>
    <col min="13582" max="13582" width="5.28515625" style="75" customWidth="1"/>
    <col min="13583" max="13583" width="11.5703125" style="75" bestFit="1" customWidth="1"/>
    <col min="13584" max="13824" width="9.140625" style="75"/>
    <col min="13825" max="13825" width="2.5703125" style="75" customWidth="1"/>
    <col min="13826" max="13826" width="1.85546875" style="75" customWidth="1"/>
    <col min="13827" max="13827" width="10.28515625" style="75" customWidth="1"/>
    <col min="13828" max="13828" width="7" style="75" customWidth="1"/>
    <col min="13829" max="13829" width="8.28515625" style="75" customWidth="1"/>
    <col min="13830" max="13830" width="9.140625" style="75" customWidth="1"/>
    <col min="13831" max="13831" width="9.42578125" style="75" customWidth="1"/>
    <col min="13832" max="13832" width="10.28515625" style="75" customWidth="1"/>
    <col min="13833" max="13833" width="10.140625" style="75" customWidth="1"/>
    <col min="13834" max="13834" width="10.7109375" style="75" customWidth="1"/>
    <col min="13835" max="13835" width="11.85546875" style="75" customWidth="1"/>
    <col min="13836" max="13836" width="11.28515625" style="75" customWidth="1"/>
    <col min="13837" max="13837" width="10" style="75" customWidth="1"/>
    <col min="13838" max="13838" width="5.28515625" style="75" customWidth="1"/>
    <col min="13839" max="13839" width="11.5703125" style="75" bestFit="1" customWidth="1"/>
    <col min="13840" max="14080" width="9.140625" style="75"/>
    <col min="14081" max="14081" width="2.5703125" style="75" customWidth="1"/>
    <col min="14082" max="14082" width="1.85546875" style="75" customWidth="1"/>
    <col min="14083" max="14083" width="10.28515625" style="75" customWidth="1"/>
    <col min="14084" max="14084" width="7" style="75" customWidth="1"/>
    <col min="14085" max="14085" width="8.28515625" style="75" customWidth="1"/>
    <col min="14086" max="14086" width="9.140625" style="75" customWidth="1"/>
    <col min="14087" max="14087" width="9.42578125" style="75" customWidth="1"/>
    <col min="14088" max="14088" width="10.28515625" style="75" customWidth="1"/>
    <col min="14089" max="14089" width="10.140625" style="75" customWidth="1"/>
    <col min="14090" max="14090" width="10.7109375" style="75" customWidth="1"/>
    <col min="14091" max="14091" width="11.85546875" style="75" customWidth="1"/>
    <col min="14092" max="14092" width="11.28515625" style="75" customWidth="1"/>
    <col min="14093" max="14093" width="10" style="75" customWidth="1"/>
    <col min="14094" max="14094" width="5.28515625" style="75" customWidth="1"/>
    <col min="14095" max="14095" width="11.5703125" style="75" bestFit="1" customWidth="1"/>
    <col min="14096" max="14336" width="9.140625" style="75"/>
    <col min="14337" max="14337" width="2.5703125" style="75" customWidth="1"/>
    <col min="14338" max="14338" width="1.85546875" style="75" customWidth="1"/>
    <col min="14339" max="14339" width="10.28515625" style="75" customWidth="1"/>
    <col min="14340" max="14340" width="7" style="75" customWidth="1"/>
    <col min="14341" max="14341" width="8.28515625" style="75" customWidth="1"/>
    <col min="14342" max="14342" width="9.140625" style="75" customWidth="1"/>
    <col min="14343" max="14343" width="9.42578125" style="75" customWidth="1"/>
    <col min="14344" max="14344" width="10.28515625" style="75" customWidth="1"/>
    <col min="14345" max="14345" width="10.140625" style="75" customWidth="1"/>
    <col min="14346" max="14346" width="10.7109375" style="75" customWidth="1"/>
    <col min="14347" max="14347" width="11.85546875" style="75" customWidth="1"/>
    <col min="14348" max="14348" width="11.28515625" style="75" customWidth="1"/>
    <col min="14349" max="14349" width="10" style="75" customWidth="1"/>
    <col min="14350" max="14350" width="5.28515625" style="75" customWidth="1"/>
    <col min="14351" max="14351" width="11.5703125" style="75" bestFit="1" customWidth="1"/>
    <col min="14352" max="14592" width="9.140625" style="75"/>
    <col min="14593" max="14593" width="2.5703125" style="75" customWidth="1"/>
    <col min="14594" max="14594" width="1.85546875" style="75" customWidth="1"/>
    <col min="14595" max="14595" width="10.28515625" style="75" customWidth="1"/>
    <col min="14596" max="14596" width="7" style="75" customWidth="1"/>
    <col min="14597" max="14597" width="8.28515625" style="75" customWidth="1"/>
    <col min="14598" max="14598" width="9.140625" style="75" customWidth="1"/>
    <col min="14599" max="14599" width="9.42578125" style="75" customWidth="1"/>
    <col min="14600" max="14600" width="10.28515625" style="75" customWidth="1"/>
    <col min="14601" max="14601" width="10.140625" style="75" customWidth="1"/>
    <col min="14602" max="14602" width="10.7109375" style="75" customWidth="1"/>
    <col min="14603" max="14603" width="11.85546875" style="75" customWidth="1"/>
    <col min="14604" max="14604" width="11.28515625" style="75" customWidth="1"/>
    <col min="14605" max="14605" width="10" style="75" customWidth="1"/>
    <col min="14606" max="14606" width="5.28515625" style="75" customWidth="1"/>
    <col min="14607" max="14607" width="11.5703125" style="75" bestFit="1" customWidth="1"/>
    <col min="14608" max="14848" width="9.140625" style="75"/>
    <col min="14849" max="14849" width="2.5703125" style="75" customWidth="1"/>
    <col min="14850" max="14850" width="1.85546875" style="75" customWidth="1"/>
    <col min="14851" max="14851" width="10.28515625" style="75" customWidth="1"/>
    <col min="14852" max="14852" width="7" style="75" customWidth="1"/>
    <col min="14853" max="14853" width="8.28515625" style="75" customWidth="1"/>
    <col min="14854" max="14854" width="9.140625" style="75" customWidth="1"/>
    <col min="14855" max="14855" width="9.42578125" style="75" customWidth="1"/>
    <col min="14856" max="14856" width="10.28515625" style="75" customWidth="1"/>
    <col min="14857" max="14857" width="10.140625" style="75" customWidth="1"/>
    <col min="14858" max="14858" width="10.7109375" style="75" customWidth="1"/>
    <col min="14859" max="14859" width="11.85546875" style="75" customWidth="1"/>
    <col min="14860" max="14860" width="11.28515625" style="75" customWidth="1"/>
    <col min="14861" max="14861" width="10" style="75" customWidth="1"/>
    <col min="14862" max="14862" width="5.28515625" style="75" customWidth="1"/>
    <col min="14863" max="14863" width="11.5703125" style="75" bestFit="1" customWidth="1"/>
    <col min="14864" max="15104" width="9.140625" style="75"/>
    <col min="15105" max="15105" width="2.5703125" style="75" customWidth="1"/>
    <col min="15106" max="15106" width="1.85546875" style="75" customWidth="1"/>
    <col min="15107" max="15107" width="10.28515625" style="75" customWidth="1"/>
    <col min="15108" max="15108" width="7" style="75" customWidth="1"/>
    <col min="15109" max="15109" width="8.28515625" style="75" customWidth="1"/>
    <col min="15110" max="15110" width="9.140625" style="75" customWidth="1"/>
    <col min="15111" max="15111" width="9.42578125" style="75" customWidth="1"/>
    <col min="15112" max="15112" width="10.28515625" style="75" customWidth="1"/>
    <col min="15113" max="15113" width="10.140625" style="75" customWidth="1"/>
    <col min="15114" max="15114" width="10.7109375" style="75" customWidth="1"/>
    <col min="15115" max="15115" width="11.85546875" style="75" customWidth="1"/>
    <col min="15116" max="15116" width="11.28515625" style="75" customWidth="1"/>
    <col min="15117" max="15117" width="10" style="75" customWidth="1"/>
    <col min="15118" max="15118" width="5.28515625" style="75" customWidth="1"/>
    <col min="15119" max="15119" width="11.5703125" style="75" bestFit="1" customWidth="1"/>
    <col min="15120" max="15360" width="9.140625" style="75"/>
    <col min="15361" max="15361" width="2.5703125" style="75" customWidth="1"/>
    <col min="15362" max="15362" width="1.85546875" style="75" customWidth="1"/>
    <col min="15363" max="15363" width="10.28515625" style="75" customWidth="1"/>
    <col min="15364" max="15364" width="7" style="75" customWidth="1"/>
    <col min="15365" max="15365" width="8.28515625" style="75" customWidth="1"/>
    <col min="15366" max="15366" width="9.140625" style="75" customWidth="1"/>
    <col min="15367" max="15367" width="9.42578125" style="75" customWidth="1"/>
    <col min="15368" max="15368" width="10.28515625" style="75" customWidth="1"/>
    <col min="15369" max="15369" width="10.140625" style="75" customWidth="1"/>
    <col min="15370" max="15370" width="10.7109375" style="75" customWidth="1"/>
    <col min="15371" max="15371" width="11.85546875" style="75" customWidth="1"/>
    <col min="15372" max="15372" width="11.28515625" style="75" customWidth="1"/>
    <col min="15373" max="15373" width="10" style="75" customWidth="1"/>
    <col min="15374" max="15374" width="5.28515625" style="75" customWidth="1"/>
    <col min="15375" max="15375" width="11.5703125" style="75" bestFit="1" customWidth="1"/>
    <col min="15376" max="15616" width="9.140625" style="75"/>
    <col min="15617" max="15617" width="2.5703125" style="75" customWidth="1"/>
    <col min="15618" max="15618" width="1.85546875" style="75" customWidth="1"/>
    <col min="15619" max="15619" width="10.28515625" style="75" customWidth="1"/>
    <col min="15620" max="15620" width="7" style="75" customWidth="1"/>
    <col min="15621" max="15621" width="8.28515625" style="75" customWidth="1"/>
    <col min="15622" max="15622" width="9.140625" style="75" customWidth="1"/>
    <col min="15623" max="15623" width="9.42578125" style="75" customWidth="1"/>
    <col min="15624" max="15624" width="10.28515625" style="75" customWidth="1"/>
    <col min="15625" max="15625" width="10.140625" style="75" customWidth="1"/>
    <col min="15626" max="15626" width="10.7109375" style="75" customWidth="1"/>
    <col min="15627" max="15627" width="11.85546875" style="75" customWidth="1"/>
    <col min="15628" max="15628" width="11.28515625" style="75" customWidth="1"/>
    <col min="15629" max="15629" width="10" style="75" customWidth="1"/>
    <col min="15630" max="15630" width="5.28515625" style="75" customWidth="1"/>
    <col min="15631" max="15631" width="11.5703125" style="75" bestFit="1" customWidth="1"/>
    <col min="15632" max="15872" width="9.140625" style="75"/>
    <col min="15873" max="15873" width="2.5703125" style="75" customWidth="1"/>
    <col min="15874" max="15874" width="1.85546875" style="75" customWidth="1"/>
    <col min="15875" max="15875" width="10.28515625" style="75" customWidth="1"/>
    <col min="15876" max="15876" width="7" style="75" customWidth="1"/>
    <col min="15877" max="15877" width="8.28515625" style="75" customWidth="1"/>
    <col min="15878" max="15878" width="9.140625" style="75" customWidth="1"/>
    <col min="15879" max="15879" width="9.42578125" style="75" customWidth="1"/>
    <col min="15880" max="15880" width="10.28515625" style="75" customWidth="1"/>
    <col min="15881" max="15881" width="10.140625" style="75" customWidth="1"/>
    <col min="15882" max="15882" width="10.7109375" style="75" customWidth="1"/>
    <col min="15883" max="15883" width="11.85546875" style="75" customWidth="1"/>
    <col min="15884" max="15884" width="11.28515625" style="75" customWidth="1"/>
    <col min="15885" max="15885" width="10" style="75" customWidth="1"/>
    <col min="15886" max="15886" width="5.28515625" style="75" customWidth="1"/>
    <col min="15887" max="15887" width="11.5703125" style="75" bestFit="1" customWidth="1"/>
    <col min="15888" max="16128" width="9.140625" style="75"/>
    <col min="16129" max="16129" width="2.5703125" style="75" customWidth="1"/>
    <col min="16130" max="16130" width="1.85546875" style="75" customWidth="1"/>
    <col min="16131" max="16131" width="10.28515625" style="75" customWidth="1"/>
    <col min="16132" max="16132" width="7" style="75" customWidth="1"/>
    <col min="16133" max="16133" width="8.28515625" style="75" customWidth="1"/>
    <col min="16134" max="16134" width="9.140625" style="75" customWidth="1"/>
    <col min="16135" max="16135" width="9.42578125" style="75" customWidth="1"/>
    <col min="16136" max="16136" width="10.28515625" style="75" customWidth="1"/>
    <col min="16137" max="16137" width="10.140625" style="75" customWidth="1"/>
    <col min="16138" max="16138" width="10.7109375" style="75" customWidth="1"/>
    <col min="16139" max="16139" width="11.85546875" style="75" customWidth="1"/>
    <col min="16140" max="16140" width="11.28515625" style="75" customWidth="1"/>
    <col min="16141" max="16141" width="10" style="75" customWidth="1"/>
    <col min="16142" max="16142" width="5.28515625" style="75" customWidth="1"/>
    <col min="16143" max="16143" width="11.5703125" style="75" bestFit="1" customWidth="1"/>
    <col min="16144" max="16384" width="9.140625" style="75"/>
  </cols>
  <sheetData>
    <row r="32" ht="14.25" customHeight="1"/>
    <row r="33" spans="1:14" ht="14.25" customHeight="1"/>
    <row r="34" spans="1:14" ht="14.25" customHeight="1"/>
    <row r="35" spans="1:14" ht="14.25" customHeight="1"/>
    <row r="36" spans="1:14" ht="14.25" customHeight="1"/>
    <row r="37" spans="1:14" ht="14.25" customHeight="1"/>
    <row r="38" spans="1:14" ht="14.25" customHeight="1"/>
    <row r="39" spans="1:14" ht="14.25" customHeight="1"/>
    <row r="40" spans="1:14" ht="18.75" customHeight="1"/>
    <row r="41" spans="1:14" ht="26.25" customHeight="1">
      <c r="C41" s="206" t="s">
        <v>287</v>
      </c>
      <c r="D41" s="206"/>
      <c r="E41" s="206"/>
      <c r="F41" s="206"/>
      <c r="G41" s="206"/>
      <c r="H41" s="206"/>
      <c r="I41" s="206"/>
      <c r="J41" s="206"/>
      <c r="K41" s="206"/>
      <c r="L41" s="206"/>
    </row>
    <row r="42" spans="1:14" ht="12.75" customHeight="1">
      <c r="C42" s="206" t="s">
        <v>288</v>
      </c>
      <c r="D42" s="206"/>
      <c r="E42" s="206"/>
      <c r="F42" s="206"/>
      <c r="G42" s="206"/>
      <c r="H42" s="206"/>
      <c r="I42" s="206"/>
      <c r="J42" s="206"/>
      <c r="K42" s="206"/>
      <c r="L42" s="206"/>
    </row>
    <row r="43" spans="1:14" ht="23.25" customHeight="1">
      <c r="C43" s="207" t="s">
        <v>289</v>
      </c>
      <c r="D43" s="208"/>
      <c r="E43" s="208"/>
      <c r="F43" s="208"/>
      <c r="G43" s="208"/>
      <c r="H43" s="208"/>
      <c r="I43" s="208"/>
      <c r="J43" s="209" t="s">
        <v>290</v>
      </c>
      <c r="K43" s="209"/>
      <c r="L43" s="210"/>
    </row>
    <row r="44" spans="1:14" s="215" customFormat="1" ht="31.5" customHeight="1">
      <c r="A44" s="211" t="s">
        <v>291</v>
      </c>
      <c r="B44" s="211" t="s">
        <v>96</v>
      </c>
      <c r="C44" s="211"/>
      <c r="D44" s="212" t="s">
        <v>292</v>
      </c>
      <c r="E44" s="212"/>
      <c r="F44" s="212" t="s">
        <v>293</v>
      </c>
      <c r="G44" s="212"/>
      <c r="H44" s="212" t="s">
        <v>294</v>
      </c>
      <c r="I44" s="212"/>
      <c r="J44" s="213" t="s">
        <v>295</v>
      </c>
      <c r="K44" s="214"/>
      <c r="L44" s="212" t="s">
        <v>286</v>
      </c>
      <c r="M44" s="212"/>
      <c r="N44" s="212"/>
    </row>
    <row r="45" spans="1:14" s="215" customFormat="1" ht="37.5" customHeight="1">
      <c r="A45" s="216"/>
      <c r="B45" s="211"/>
      <c r="C45" s="211"/>
      <c r="D45" s="217">
        <v>2013</v>
      </c>
      <c r="E45" s="217">
        <v>2014</v>
      </c>
      <c r="F45" s="217">
        <v>2013</v>
      </c>
      <c r="G45" s="217">
        <v>2014</v>
      </c>
      <c r="H45" s="217">
        <v>2013</v>
      </c>
      <c r="I45" s="217">
        <v>2014</v>
      </c>
      <c r="J45" s="217">
        <v>2013</v>
      </c>
      <c r="K45" s="218">
        <v>2014</v>
      </c>
      <c r="L45" s="217">
        <v>2013</v>
      </c>
      <c r="M45" s="217">
        <v>2014</v>
      </c>
      <c r="N45" s="218" t="s">
        <v>296</v>
      </c>
    </row>
    <row r="46" spans="1:14" s="222" customFormat="1" ht="43.5" customHeight="1">
      <c r="A46" s="83">
        <v>1</v>
      </c>
      <c r="B46" s="93" t="s">
        <v>179</v>
      </c>
      <c r="C46" s="219" t="s">
        <v>297</v>
      </c>
      <c r="D46" s="220">
        <v>0</v>
      </c>
      <c r="E46" s="220">
        <v>0</v>
      </c>
      <c r="F46" s="220">
        <v>6449090</v>
      </c>
      <c r="G46" s="220">
        <v>6275042</v>
      </c>
      <c r="H46" s="220">
        <v>630000</v>
      </c>
      <c r="I46" s="220">
        <v>1150000</v>
      </c>
      <c r="J46" s="220">
        <v>4705900</v>
      </c>
      <c r="K46" s="221">
        <v>6120700</v>
      </c>
      <c r="L46" s="220">
        <f t="shared" ref="L46:M50" si="0">SUM(D46+F46+H46+J46)</f>
        <v>11784990</v>
      </c>
      <c r="M46" s="220">
        <f t="shared" si="0"/>
        <v>13545742</v>
      </c>
      <c r="N46" s="220">
        <f>M46/L46*100</f>
        <v>114.94063210914902</v>
      </c>
    </row>
    <row r="47" spans="1:14" s="222" customFormat="1" ht="27" customHeight="1">
      <c r="A47" s="223"/>
      <c r="B47" s="93"/>
      <c r="C47" s="219" t="s">
        <v>298</v>
      </c>
      <c r="D47" s="220">
        <v>44.7</v>
      </c>
      <c r="E47" s="220">
        <v>253.9</v>
      </c>
      <c r="F47" s="220">
        <v>59160353.200000003</v>
      </c>
      <c r="G47" s="220">
        <v>85032481.099999994</v>
      </c>
      <c r="H47" s="220">
        <v>5075120.3</v>
      </c>
      <c r="I47" s="220">
        <v>6976097.5</v>
      </c>
      <c r="J47" s="220">
        <v>38551646.899999999</v>
      </c>
      <c r="K47" s="221">
        <v>48662102.799999997</v>
      </c>
      <c r="L47" s="220">
        <f t="shared" si="0"/>
        <v>102787165.09999999</v>
      </c>
      <c r="M47" s="220">
        <f t="shared" si="0"/>
        <v>140670935.30000001</v>
      </c>
      <c r="N47" s="220">
        <f t="shared" ref="N47:N53" si="1">M47/L47*100</f>
        <v>136.85651818798922</v>
      </c>
    </row>
    <row r="48" spans="1:14" s="222" customFormat="1" ht="33.75" customHeight="1">
      <c r="A48" s="223">
        <v>2</v>
      </c>
      <c r="B48" s="93" t="s">
        <v>299</v>
      </c>
      <c r="C48" s="219" t="s">
        <v>300</v>
      </c>
      <c r="D48" s="220">
        <v>0</v>
      </c>
      <c r="E48" s="220">
        <v>0</v>
      </c>
      <c r="F48" s="220">
        <v>3655979.1</v>
      </c>
      <c r="G48" s="220">
        <v>5845254.2999999998</v>
      </c>
      <c r="H48" s="220">
        <v>1620438.9</v>
      </c>
      <c r="I48" s="220">
        <v>1629465</v>
      </c>
      <c r="J48" s="220">
        <v>1903232.6</v>
      </c>
      <c r="K48" s="221">
        <v>1877435.5</v>
      </c>
      <c r="L48" s="220">
        <f t="shared" si="0"/>
        <v>7179650.5999999996</v>
      </c>
      <c r="M48" s="220">
        <f t="shared" si="0"/>
        <v>9352154.8000000007</v>
      </c>
      <c r="N48" s="220">
        <f t="shared" si="1"/>
        <v>130.2591911645394</v>
      </c>
    </row>
    <row r="49" spans="1:16" s="222" customFormat="1" ht="24" customHeight="1">
      <c r="A49" s="223"/>
      <c r="B49" s="93"/>
      <c r="C49" s="219" t="s">
        <v>301</v>
      </c>
      <c r="D49" s="220">
        <v>1223.5</v>
      </c>
      <c r="E49" s="220">
        <v>312</v>
      </c>
      <c r="F49" s="220">
        <v>61865060</v>
      </c>
      <c r="G49" s="220">
        <v>85987726.200000003</v>
      </c>
      <c r="H49" s="220">
        <v>4096685.5</v>
      </c>
      <c r="I49" s="220">
        <v>7825733.2999999998</v>
      </c>
      <c r="J49" s="220">
        <v>41070139.600000001</v>
      </c>
      <c r="K49" s="221">
        <v>52659436.399999999</v>
      </c>
      <c r="L49" s="220">
        <f t="shared" si="0"/>
        <v>107033108.59999999</v>
      </c>
      <c r="M49" s="220">
        <f t="shared" si="0"/>
        <v>146473207.90000001</v>
      </c>
      <c r="N49" s="220">
        <f t="shared" si="1"/>
        <v>136.84850399645404</v>
      </c>
    </row>
    <row r="50" spans="1:16" s="222" customFormat="1" ht="34.5" customHeight="1">
      <c r="A50" s="224">
        <v>3</v>
      </c>
      <c r="B50" s="225" t="s">
        <v>302</v>
      </c>
      <c r="C50" s="225"/>
      <c r="D50" s="220">
        <v>0</v>
      </c>
      <c r="E50" s="220">
        <v>0</v>
      </c>
      <c r="F50" s="220">
        <v>27374162.899999999</v>
      </c>
      <c r="G50" s="220">
        <v>41684170.200000003</v>
      </c>
      <c r="H50" s="220">
        <v>3299367.6</v>
      </c>
      <c r="I50" s="220">
        <v>6456022.5999999996</v>
      </c>
      <c r="J50" s="220">
        <v>9800277.6999999993</v>
      </c>
      <c r="K50" s="221">
        <v>14241330.300000001</v>
      </c>
      <c r="L50" s="220">
        <f t="shared" si="0"/>
        <v>40473808.200000003</v>
      </c>
      <c r="M50" s="220">
        <f t="shared" si="0"/>
        <v>62381523.100000009</v>
      </c>
      <c r="N50" s="220">
        <f t="shared" si="1"/>
        <v>154.12812847198302</v>
      </c>
      <c r="O50" s="226"/>
      <c r="P50" s="226"/>
    </row>
    <row r="51" spans="1:16" s="222" customFormat="1" ht="32.25" customHeight="1">
      <c r="A51" s="224"/>
      <c r="B51" s="225" t="s">
        <v>303</v>
      </c>
      <c r="C51" s="225"/>
      <c r="D51" s="220">
        <v>0</v>
      </c>
      <c r="E51" s="220">
        <v>0</v>
      </c>
      <c r="F51" s="220">
        <v>45284.2</v>
      </c>
      <c r="G51" s="220">
        <v>45243.8</v>
      </c>
      <c r="H51" s="220">
        <v>2959.5</v>
      </c>
      <c r="I51" s="220">
        <v>2482.1999999999998</v>
      </c>
      <c r="J51" s="220">
        <v>6106.5</v>
      </c>
      <c r="K51" s="221">
        <v>13726.04</v>
      </c>
      <c r="L51" s="220">
        <f>SUM(F51+H51+J51)</f>
        <v>54350.2</v>
      </c>
      <c r="M51" s="220">
        <f>SUM(E51+G51+I51+K51)</f>
        <v>61452.04</v>
      </c>
      <c r="N51" s="220">
        <f t="shared" si="1"/>
        <v>113.06681484152774</v>
      </c>
      <c r="O51" s="226"/>
    </row>
    <row r="52" spans="1:16" s="222" customFormat="1" ht="24" customHeight="1">
      <c r="A52" s="224"/>
      <c r="B52" s="225" t="s">
        <v>304</v>
      </c>
      <c r="C52" s="225"/>
      <c r="D52" s="220">
        <v>0</v>
      </c>
      <c r="E52" s="220">
        <v>0</v>
      </c>
      <c r="F52" s="220">
        <v>22489.3</v>
      </c>
      <c r="G52" s="220">
        <v>64287</v>
      </c>
      <c r="H52" s="220">
        <v>10298.299999999999</v>
      </c>
      <c r="I52" s="220">
        <v>10418</v>
      </c>
      <c r="J52" s="220">
        <v>10499.5</v>
      </c>
      <c r="K52" s="221">
        <v>26542.2</v>
      </c>
      <c r="L52" s="220">
        <f>SUM(F52+H52+J52)</f>
        <v>43287.1</v>
      </c>
      <c r="M52" s="220">
        <f>SUM(E52+G52+I52+K52)</f>
        <v>101247.2</v>
      </c>
      <c r="N52" s="220">
        <f t="shared" si="1"/>
        <v>233.89693465258702</v>
      </c>
    </row>
    <row r="53" spans="1:16" s="222" customFormat="1" ht="45" customHeight="1" thickBot="1">
      <c r="A53" s="227">
        <v>4</v>
      </c>
      <c r="B53" s="228" t="s">
        <v>305</v>
      </c>
      <c r="C53" s="228"/>
      <c r="D53" s="229">
        <v>0</v>
      </c>
      <c r="E53" s="230">
        <v>0</v>
      </c>
      <c r="F53" s="229">
        <v>14760797.5</v>
      </c>
      <c r="G53" s="230">
        <v>16067766.9</v>
      </c>
      <c r="H53" s="229">
        <v>2544624.9</v>
      </c>
      <c r="I53" s="230">
        <v>3217444.3</v>
      </c>
      <c r="J53" s="229">
        <v>6190464.2000000002</v>
      </c>
      <c r="K53" s="231">
        <v>7392356.2000000002</v>
      </c>
      <c r="L53" s="230">
        <f>D53+F53+H53+J53</f>
        <v>23495886.599999998</v>
      </c>
      <c r="M53" s="230">
        <f>SUM(E53+G53+I53+K53)</f>
        <v>26677567.399999999</v>
      </c>
      <c r="N53" s="230">
        <f t="shared" si="1"/>
        <v>113.54143750421403</v>
      </c>
    </row>
    <row r="54" spans="1:16" ht="16.5" customHeight="1"/>
    <row r="55" spans="1:16" ht="16.5" customHeight="1"/>
    <row r="56" spans="1:16" ht="16.5" customHeight="1"/>
    <row r="57" spans="1:16" ht="16.5" customHeight="1">
      <c r="B57" s="232"/>
      <c r="C57" s="232"/>
      <c r="D57" s="232"/>
      <c r="E57" s="232"/>
      <c r="F57" s="232"/>
      <c r="G57" s="232"/>
      <c r="H57" s="232"/>
      <c r="I57" s="232"/>
      <c r="J57" s="232"/>
      <c r="K57" s="232"/>
    </row>
    <row r="58" spans="1:16" ht="16.5" customHeight="1">
      <c r="B58" s="232"/>
      <c r="C58" s="232"/>
      <c r="D58" s="232"/>
      <c r="E58" s="232"/>
      <c r="F58" s="232"/>
      <c r="G58" s="232"/>
      <c r="H58" s="232"/>
      <c r="I58" s="232"/>
      <c r="J58" s="232"/>
      <c r="K58" s="232"/>
    </row>
    <row r="59" spans="1:16" ht="16.5" customHeight="1">
      <c r="B59" s="232"/>
      <c r="C59" s="232"/>
      <c r="D59" s="232"/>
      <c r="E59" s="232"/>
      <c r="F59" s="232"/>
      <c r="G59" s="232"/>
      <c r="H59" s="232"/>
      <c r="I59" s="232"/>
      <c r="J59" s="232"/>
      <c r="K59" s="232"/>
    </row>
    <row r="60" spans="1:16" ht="16.5" customHeight="1">
      <c r="B60" s="232"/>
      <c r="C60" s="232"/>
      <c r="D60" s="232"/>
      <c r="E60" s="232"/>
      <c r="F60" s="232"/>
      <c r="G60" s="232"/>
      <c r="H60" s="232"/>
      <c r="I60" s="232"/>
      <c r="J60" s="232"/>
      <c r="K60" s="232"/>
    </row>
    <row r="61" spans="1:16" ht="16.5" customHeight="1">
      <c r="B61" s="232"/>
      <c r="C61" s="232"/>
      <c r="D61" s="232"/>
      <c r="E61" s="232"/>
      <c r="F61" s="232"/>
      <c r="G61" s="232"/>
      <c r="H61" s="232"/>
      <c r="I61" s="232"/>
      <c r="J61" s="232"/>
      <c r="K61" s="232"/>
    </row>
    <row r="62" spans="1:16" ht="16.5" customHeight="1">
      <c r="B62" s="232"/>
      <c r="C62" s="232"/>
      <c r="D62" s="232"/>
      <c r="E62" s="232"/>
      <c r="F62" s="232"/>
      <c r="G62" s="232"/>
      <c r="H62" s="232"/>
      <c r="I62" s="232"/>
      <c r="J62" s="232"/>
      <c r="K62" s="232"/>
    </row>
    <row r="63" spans="1:16" ht="16.5" customHeight="1">
      <c r="B63" s="232"/>
      <c r="C63" s="232"/>
      <c r="D63" s="232"/>
      <c r="E63" s="232"/>
      <c r="F63" s="232"/>
      <c r="G63" s="232"/>
      <c r="H63" s="232"/>
      <c r="I63" s="232"/>
      <c r="J63" s="232"/>
      <c r="K63" s="232"/>
    </row>
    <row r="64" spans="1:16" ht="16.5" customHeight="1">
      <c r="B64" s="232"/>
      <c r="C64" s="232"/>
      <c r="D64" s="232"/>
      <c r="E64" s="232"/>
      <c r="F64" s="232"/>
      <c r="G64" s="232"/>
      <c r="H64" s="232"/>
      <c r="I64" s="232"/>
      <c r="J64" s="232"/>
      <c r="K64" s="232"/>
    </row>
    <row r="65" spans="2:11" ht="16.5" customHeight="1">
      <c r="B65" s="232"/>
      <c r="C65" s="232"/>
      <c r="D65" s="232"/>
      <c r="E65" s="232"/>
      <c r="F65" s="232"/>
      <c r="G65" s="232"/>
      <c r="H65" s="232"/>
      <c r="I65" s="232"/>
      <c r="J65" s="232"/>
      <c r="K65" s="232"/>
    </row>
    <row r="66" spans="2:11" ht="16.5" customHeight="1">
      <c r="B66" s="232"/>
      <c r="C66" s="232"/>
      <c r="D66" s="232"/>
      <c r="E66" s="232"/>
      <c r="F66" s="232"/>
      <c r="G66" s="232"/>
      <c r="H66" s="232"/>
      <c r="I66" s="232"/>
      <c r="J66" s="232"/>
      <c r="K66" s="232"/>
    </row>
    <row r="67" spans="2:11" ht="16.5" customHeight="1">
      <c r="B67" s="232"/>
      <c r="C67" s="232"/>
      <c r="D67" s="232"/>
      <c r="E67" s="232"/>
      <c r="F67" s="232"/>
      <c r="G67" s="232"/>
      <c r="H67" s="232"/>
      <c r="I67" s="232"/>
      <c r="J67" s="232"/>
      <c r="K67" s="232"/>
    </row>
    <row r="68" spans="2:11" ht="16.5" customHeight="1">
      <c r="B68" s="232"/>
      <c r="C68" s="232"/>
      <c r="D68" s="232"/>
      <c r="E68" s="232"/>
      <c r="F68" s="232"/>
      <c r="G68" s="232"/>
      <c r="H68" s="232"/>
      <c r="I68" s="232"/>
      <c r="J68" s="232"/>
      <c r="K68" s="232"/>
    </row>
    <row r="69" spans="2:11" ht="16.5" customHeight="1">
      <c r="B69" s="232"/>
      <c r="C69" s="232"/>
      <c r="D69" s="232"/>
      <c r="E69" s="232"/>
      <c r="F69" s="232"/>
      <c r="G69" s="232"/>
      <c r="H69" s="232"/>
      <c r="I69" s="232"/>
      <c r="J69" s="232"/>
      <c r="K69" s="232"/>
    </row>
  </sheetData>
  <mergeCells count="17">
    <mergeCell ref="B52:C52"/>
    <mergeCell ref="B53:C53"/>
    <mergeCell ref="A46:A47"/>
    <mergeCell ref="B46:B47"/>
    <mergeCell ref="A48:A49"/>
    <mergeCell ref="B48:B49"/>
    <mergeCell ref="B50:C50"/>
    <mergeCell ref="B51:C51"/>
    <mergeCell ref="C41:L41"/>
    <mergeCell ref="C42:L42"/>
    <mergeCell ref="A44:A45"/>
    <mergeCell ref="B44:C45"/>
    <mergeCell ref="D44:E44"/>
    <mergeCell ref="F44:G44"/>
    <mergeCell ref="H44:I44"/>
    <mergeCell ref="J44:K44"/>
    <mergeCell ref="L44:N4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workbookViewId="0">
      <selection activeCell="K17" sqref="K17"/>
    </sheetView>
  </sheetViews>
  <sheetFormatPr defaultRowHeight="15"/>
  <cols>
    <col min="1" max="1" width="20" customWidth="1"/>
    <col min="2" max="2" width="12.5703125" customWidth="1"/>
    <col min="3" max="3" width="11" customWidth="1"/>
    <col min="4" max="4" width="10.28515625" customWidth="1"/>
    <col min="7" max="7" width="10.140625" customWidth="1"/>
    <col min="9" max="9" width="11" customWidth="1"/>
  </cols>
  <sheetData>
    <row r="2" spans="1:9" ht="15.75">
      <c r="B2" s="233" t="s">
        <v>306</v>
      </c>
      <c r="C2" s="233"/>
      <c r="D2" s="233"/>
      <c r="E2" s="234"/>
    </row>
    <row r="4" spans="1:9">
      <c r="A4" s="235" t="s">
        <v>95</v>
      </c>
    </row>
    <row r="5" spans="1:9">
      <c r="A5" s="236"/>
      <c r="B5" s="237" t="s">
        <v>307</v>
      </c>
      <c r="C5" s="237"/>
      <c r="D5" s="237"/>
      <c r="E5" s="237" t="s">
        <v>308</v>
      </c>
      <c r="F5" s="237"/>
      <c r="G5" s="237"/>
      <c r="H5" s="238" t="s">
        <v>309</v>
      </c>
      <c r="I5" s="238"/>
    </row>
    <row r="6" spans="1:9" ht="61.5">
      <c r="A6" s="236" t="s">
        <v>310</v>
      </c>
      <c r="B6" s="239" t="s">
        <v>311</v>
      </c>
      <c r="C6" s="239" t="s">
        <v>312</v>
      </c>
      <c r="D6" s="239" t="s">
        <v>313</v>
      </c>
      <c r="E6" s="239" t="s">
        <v>311</v>
      </c>
      <c r="F6" s="239" t="s">
        <v>312</v>
      </c>
      <c r="G6" s="239" t="s">
        <v>313</v>
      </c>
      <c r="H6" s="239" t="s">
        <v>311</v>
      </c>
      <c r="I6" s="239" t="s">
        <v>312</v>
      </c>
    </row>
    <row r="7" spans="1:9">
      <c r="A7" s="240" t="s">
        <v>154</v>
      </c>
      <c r="B7" s="241">
        <v>0.1</v>
      </c>
      <c r="C7" s="242">
        <v>0.6</v>
      </c>
      <c r="D7" s="243">
        <v>2</v>
      </c>
      <c r="E7" s="244">
        <v>1</v>
      </c>
      <c r="F7" s="244">
        <v>0.9</v>
      </c>
      <c r="G7" s="244"/>
      <c r="H7" s="245">
        <f t="shared" ref="H7:I9" si="0">E7/B7*100</f>
        <v>1000</v>
      </c>
      <c r="I7" s="245">
        <f t="shared" si="0"/>
        <v>150</v>
      </c>
    </row>
    <row r="8" spans="1:9">
      <c r="A8" s="240" t="s">
        <v>155</v>
      </c>
      <c r="B8" s="241">
        <v>5.2</v>
      </c>
      <c r="C8" s="242">
        <v>0.20599999999999999</v>
      </c>
      <c r="D8" s="243">
        <v>0</v>
      </c>
      <c r="E8" s="244">
        <v>1.4477</v>
      </c>
      <c r="F8" s="244">
        <v>6.0000000000000001E-3</v>
      </c>
      <c r="G8" s="244"/>
      <c r="H8" s="245">
        <f t="shared" si="0"/>
        <v>27.840384615384618</v>
      </c>
      <c r="I8" s="245">
        <f t="shared" si="0"/>
        <v>2.912621359223301</v>
      </c>
    </row>
    <row r="9" spans="1:9">
      <c r="A9" s="240" t="s">
        <v>156</v>
      </c>
      <c r="B9" s="241">
        <v>1.5</v>
      </c>
      <c r="C9" s="242">
        <v>0.5</v>
      </c>
      <c r="D9" s="243">
        <v>0.3</v>
      </c>
      <c r="E9" s="244">
        <v>2</v>
      </c>
      <c r="F9" s="244">
        <v>0.5</v>
      </c>
      <c r="G9" s="244"/>
      <c r="H9" s="245">
        <f t="shared" si="0"/>
        <v>133.33333333333331</v>
      </c>
      <c r="I9" s="245">
        <f t="shared" si="0"/>
        <v>100</v>
      </c>
    </row>
    <row r="10" spans="1:9">
      <c r="A10" s="240" t="s">
        <v>157</v>
      </c>
      <c r="B10" s="241">
        <v>0</v>
      </c>
      <c r="C10" s="242">
        <v>0.64</v>
      </c>
      <c r="D10" s="243">
        <v>0</v>
      </c>
      <c r="E10" s="244">
        <v>5</v>
      </c>
      <c r="F10" s="244">
        <v>1</v>
      </c>
      <c r="G10" s="244"/>
      <c r="H10" s="245">
        <v>500</v>
      </c>
      <c r="I10" s="245">
        <f>F10/C10*100</f>
        <v>156.25</v>
      </c>
    </row>
    <row r="11" spans="1:9">
      <c r="A11" s="240" t="s">
        <v>158</v>
      </c>
      <c r="B11" s="241">
        <v>0.02</v>
      </c>
      <c r="C11" s="242">
        <v>0.04</v>
      </c>
      <c r="D11" s="243">
        <v>4</v>
      </c>
      <c r="E11" s="244">
        <v>0.03</v>
      </c>
      <c r="F11" s="244">
        <v>0.9</v>
      </c>
      <c r="G11" s="244">
        <v>2</v>
      </c>
      <c r="H11" s="245">
        <v>3</v>
      </c>
      <c r="I11" s="245">
        <v>90</v>
      </c>
    </row>
    <row r="12" spans="1:9">
      <c r="A12" s="240" t="s">
        <v>159</v>
      </c>
      <c r="B12" s="241">
        <v>1.5</v>
      </c>
      <c r="C12" s="242">
        <v>0.5</v>
      </c>
      <c r="D12" s="243">
        <v>0</v>
      </c>
      <c r="E12" s="244">
        <v>0.7</v>
      </c>
      <c r="F12" s="244">
        <v>0.1</v>
      </c>
      <c r="G12" s="244"/>
      <c r="H12" s="245">
        <f>E12/B12*100</f>
        <v>46.666666666666664</v>
      </c>
      <c r="I12" s="245">
        <f>F12/C12*100</f>
        <v>20</v>
      </c>
    </row>
    <row r="13" spans="1:9">
      <c r="A13" s="240" t="s">
        <v>160</v>
      </c>
      <c r="B13" s="241">
        <v>1.5</v>
      </c>
      <c r="C13" s="242">
        <v>1</v>
      </c>
      <c r="D13" s="243">
        <v>0</v>
      </c>
      <c r="E13" s="244">
        <v>1.5</v>
      </c>
      <c r="F13" s="244">
        <v>0.23369999999999999</v>
      </c>
      <c r="G13" s="244"/>
      <c r="H13" s="245">
        <f>E13/B13*100</f>
        <v>100</v>
      </c>
      <c r="I13" s="245">
        <f>F13/C13*100</f>
        <v>23.369999999999997</v>
      </c>
    </row>
    <row r="14" spans="1:9">
      <c r="A14" s="240" t="s">
        <v>161</v>
      </c>
      <c r="B14" s="241">
        <v>1</v>
      </c>
      <c r="C14" s="242">
        <v>0.5</v>
      </c>
      <c r="D14" s="243">
        <v>0</v>
      </c>
      <c r="E14" s="244">
        <v>0</v>
      </c>
      <c r="F14" s="244">
        <v>0</v>
      </c>
      <c r="G14" s="244"/>
      <c r="H14" s="245">
        <f t="shared" ref="H14:I22" si="1">E14/B14*100</f>
        <v>0</v>
      </c>
      <c r="I14" s="245">
        <v>0</v>
      </c>
    </row>
    <row r="15" spans="1:9">
      <c r="A15" s="240" t="s">
        <v>162</v>
      </c>
      <c r="B15" s="241">
        <v>2</v>
      </c>
      <c r="C15" s="242">
        <v>1</v>
      </c>
      <c r="D15" s="243">
        <v>1</v>
      </c>
      <c r="E15" s="244">
        <v>1.5</v>
      </c>
      <c r="F15" s="244">
        <v>0.2</v>
      </c>
      <c r="G15" s="244">
        <v>0.5</v>
      </c>
      <c r="H15" s="245">
        <f t="shared" si="1"/>
        <v>75</v>
      </c>
      <c r="I15" s="245">
        <f t="shared" si="1"/>
        <v>20</v>
      </c>
    </row>
    <row r="16" spans="1:9">
      <c r="A16" s="240" t="s">
        <v>163</v>
      </c>
      <c r="B16" s="241">
        <v>0.16</v>
      </c>
      <c r="C16" s="242">
        <v>0.12</v>
      </c>
      <c r="D16" s="243">
        <v>0</v>
      </c>
      <c r="E16" s="244">
        <v>1</v>
      </c>
      <c r="F16" s="244">
        <v>0.3</v>
      </c>
      <c r="G16" s="244"/>
      <c r="H16" s="245">
        <f t="shared" si="1"/>
        <v>625</v>
      </c>
      <c r="I16" s="245">
        <f t="shared" si="1"/>
        <v>250</v>
      </c>
    </row>
    <row r="17" spans="1:9">
      <c r="A17" s="240" t="s">
        <v>164</v>
      </c>
      <c r="B17" s="241">
        <v>4</v>
      </c>
      <c r="C17" s="242">
        <v>1</v>
      </c>
      <c r="D17" s="243">
        <v>3</v>
      </c>
      <c r="E17" s="244">
        <v>2.1</v>
      </c>
      <c r="F17" s="244">
        <v>3.01</v>
      </c>
      <c r="G17" s="244">
        <v>1.3</v>
      </c>
      <c r="H17" s="245">
        <f t="shared" si="1"/>
        <v>52.5</v>
      </c>
      <c r="I17" s="245">
        <f t="shared" si="1"/>
        <v>301</v>
      </c>
    </row>
    <row r="18" spans="1:9">
      <c r="A18" s="240" t="s">
        <v>165</v>
      </c>
      <c r="B18" s="241">
        <v>6.5</v>
      </c>
      <c r="C18" s="242">
        <v>1</v>
      </c>
      <c r="D18" s="243">
        <v>5</v>
      </c>
      <c r="E18" s="244">
        <v>7</v>
      </c>
      <c r="F18" s="244">
        <v>1.3</v>
      </c>
      <c r="G18" s="244"/>
      <c r="H18" s="245">
        <f t="shared" si="1"/>
        <v>107.69230769230769</v>
      </c>
      <c r="I18" s="245">
        <f t="shared" si="1"/>
        <v>130</v>
      </c>
    </row>
    <row r="19" spans="1:9">
      <c r="A19" s="240" t="s">
        <v>166</v>
      </c>
      <c r="B19" s="241">
        <v>2</v>
      </c>
      <c r="C19" s="242">
        <v>0.5</v>
      </c>
      <c r="D19" s="243">
        <v>0</v>
      </c>
      <c r="E19" s="244">
        <v>4.0065</v>
      </c>
      <c r="F19" s="244">
        <v>0.05</v>
      </c>
      <c r="G19" s="244">
        <v>0.02</v>
      </c>
      <c r="H19" s="245">
        <f t="shared" si="1"/>
        <v>200.32499999999999</v>
      </c>
      <c r="I19" s="245">
        <f t="shared" si="1"/>
        <v>10</v>
      </c>
    </row>
    <row r="20" spans="1:9">
      <c r="A20" s="240" t="s">
        <v>167</v>
      </c>
      <c r="B20" s="241">
        <v>9.8000000000000007</v>
      </c>
      <c r="C20" s="242">
        <v>5.0999999999999996</v>
      </c>
      <c r="D20" s="243">
        <v>14.1</v>
      </c>
      <c r="E20" s="244">
        <v>5.0999999999999996</v>
      </c>
      <c r="F20" s="244">
        <v>0.6</v>
      </c>
      <c r="G20" s="244"/>
      <c r="H20" s="245">
        <f t="shared" si="1"/>
        <v>52.040816326530603</v>
      </c>
      <c r="I20" s="245">
        <f t="shared" si="1"/>
        <v>11.76470588235294</v>
      </c>
    </row>
    <row r="21" spans="1:9">
      <c r="A21" s="240" t="s">
        <v>168</v>
      </c>
      <c r="B21" s="241">
        <v>3</v>
      </c>
      <c r="C21" s="242">
        <v>1.2</v>
      </c>
      <c r="D21" s="243">
        <v>0</v>
      </c>
      <c r="E21" s="244">
        <v>0.8</v>
      </c>
      <c r="F21" s="244">
        <v>1.6024</v>
      </c>
      <c r="G21" s="244"/>
      <c r="H21" s="245">
        <f t="shared" si="1"/>
        <v>26.666666666666668</v>
      </c>
      <c r="I21" s="245">
        <f t="shared" si="1"/>
        <v>133.53333333333336</v>
      </c>
    </row>
    <row r="22" spans="1:9">
      <c r="A22" s="236" t="s">
        <v>273</v>
      </c>
      <c r="B22" s="243">
        <f t="shared" ref="B22:G22" si="2">SUM(B7:B21)</f>
        <v>38.28</v>
      </c>
      <c r="C22" s="243">
        <f t="shared" si="2"/>
        <v>13.905999999999999</v>
      </c>
      <c r="D22" s="243">
        <f t="shared" si="2"/>
        <v>29.4</v>
      </c>
      <c r="E22" s="245">
        <f t="shared" si="2"/>
        <v>33.184199999999997</v>
      </c>
      <c r="F22" s="245">
        <f t="shared" si="2"/>
        <v>10.7021</v>
      </c>
      <c r="G22" s="245">
        <f t="shared" si="2"/>
        <v>3.82</v>
      </c>
      <c r="H22" s="245">
        <f t="shared" si="1"/>
        <v>86.688087774294658</v>
      </c>
      <c r="I22" s="245">
        <f t="shared" si="1"/>
        <v>76.960304904357841</v>
      </c>
    </row>
  </sheetData>
  <mergeCells count="3">
    <mergeCell ref="B5:D5"/>
    <mergeCell ref="E5:G5"/>
    <mergeCell ref="H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opLeftCell="A10" workbookViewId="0">
      <selection activeCell="R31" sqref="R31"/>
    </sheetView>
  </sheetViews>
  <sheetFormatPr defaultRowHeight="11.25"/>
  <cols>
    <col min="1" max="1" width="1.7109375" style="27" customWidth="1"/>
    <col min="2" max="2" width="1.140625" style="27" customWidth="1"/>
    <col min="3" max="3" width="1" style="27" customWidth="1"/>
    <col min="4" max="4" width="4" style="27" customWidth="1"/>
    <col min="5" max="5" width="26.140625" style="27" customWidth="1"/>
    <col min="6" max="6" width="4.42578125" style="27" customWidth="1"/>
    <col min="7" max="7" width="26.5703125" style="27" customWidth="1"/>
    <col min="8" max="10" width="10.42578125" style="28" customWidth="1"/>
    <col min="11" max="16" width="9.140625" style="27"/>
    <col min="17" max="17" width="19.5703125" style="27" customWidth="1"/>
    <col min="18" max="19" width="8.7109375" style="28" customWidth="1"/>
    <col min="20" max="20" width="8.7109375" style="27" customWidth="1"/>
    <col min="21" max="256" width="9.140625" style="27"/>
    <col min="257" max="257" width="1.7109375" style="27" customWidth="1"/>
    <col min="258" max="258" width="1.140625" style="27" customWidth="1"/>
    <col min="259" max="259" width="1" style="27" customWidth="1"/>
    <col min="260" max="260" width="4" style="27" customWidth="1"/>
    <col min="261" max="261" width="26.140625" style="27" customWidth="1"/>
    <col min="262" max="262" width="4.42578125" style="27" customWidth="1"/>
    <col min="263" max="263" width="26.5703125" style="27" customWidth="1"/>
    <col min="264" max="266" width="10.42578125" style="27" customWidth="1"/>
    <col min="267" max="272" width="9.140625" style="27"/>
    <col min="273" max="273" width="19.5703125" style="27" customWidth="1"/>
    <col min="274" max="276" width="8.7109375" style="27" customWidth="1"/>
    <col min="277" max="512" width="9.140625" style="27"/>
    <col min="513" max="513" width="1.7109375" style="27" customWidth="1"/>
    <col min="514" max="514" width="1.140625" style="27" customWidth="1"/>
    <col min="515" max="515" width="1" style="27" customWidth="1"/>
    <col min="516" max="516" width="4" style="27" customWidth="1"/>
    <col min="517" max="517" width="26.140625" style="27" customWidth="1"/>
    <col min="518" max="518" width="4.42578125" style="27" customWidth="1"/>
    <col min="519" max="519" width="26.5703125" style="27" customWidth="1"/>
    <col min="520" max="522" width="10.42578125" style="27" customWidth="1"/>
    <col min="523" max="528" width="9.140625" style="27"/>
    <col min="529" max="529" width="19.5703125" style="27" customWidth="1"/>
    <col min="530" max="532" width="8.7109375" style="27" customWidth="1"/>
    <col min="533" max="768" width="9.140625" style="27"/>
    <col min="769" max="769" width="1.7109375" style="27" customWidth="1"/>
    <col min="770" max="770" width="1.140625" style="27" customWidth="1"/>
    <col min="771" max="771" width="1" style="27" customWidth="1"/>
    <col min="772" max="772" width="4" style="27" customWidth="1"/>
    <col min="773" max="773" width="26.140625" style="27" customWidth="1"/>
    <col min="774" max="774" width="4.42578125" style="27" customWidth="1"/>
    <col min="775" max="775" width="26.5703125" style="27" customWidth="1"/>
    <col min="776" max="778" width="10.42578125" style="27" customWidth="1"/>
    <col min="779" max="784" width="9.140625" style="27"/>
    <col min="785" max="785" width="19.5703125" style="27" customWidth="1"/>
    <col min="786" max="788" width="8.7109375" style="27" customWidth="1"/>
    <col min="789" max="1024" width="9.140625" style="27"/>
    <col min="1025" max="1025" width="1.7109375" style="27" customWidth="1"/>
    <col min="1026" max="1026" width="1.140625" style="27" customWidth="1"/>
    <col min="1027" max="1027" width="1" style="27" customWidth="1"/>
    <col min="1028" max="1028" width="4" style="27" customWidth="1"/>
    <col min="1029" max="1029" width="26.140625" style="27" customWidth="1"/>
    <col min="1030" max="1030" width="4.42578125" style="27" customWidth="1"/>
    <col min="1031" max="1031" width="26.5703125" style="27" customWidth="1"/>
    <col min="1032" max="1034" width="10.42578125" style="27" customWidth="1"/>
    <col min="1035" max="1040" width="9.140625" style="27"/>
    <col min="1041" max="1041" width="19.5703125" style="27" customWidth="1"/>
    <col min="1042" max="1044" width="8.7109375" style="27" customWidth="1"/>
    <col min="1045" max="1280" width="9.140625" style="27"/>
    <col min="1281" max="1281" width="1.7109375" style="27" customWidth="1"/>
    <col min="1282" max="1282" width="1.140625" style="27" customWidth="1"/>
    <col min="1283" max="1283" width="1" style="27" customWidth="1"/>
    <col min="1284" max="1284" width="4" style="27" customWidth="1"/>
    <col min="1285" max="1285" width="26.140625" style="27" customWidth="1"/>
    <col min="1286" max="1286" width="4.42578125" style="27" customWidth="1"/>
    <col min="1287" max="1287" width="26.5703125" style="27" customWidth="1"/>
    <col min="1288" max="1290" width="10.42578125" style="27" customWidth="1"/>
    <col min="1291" max="1296" width="9.140625" style="27"/>
    <col min="1297" max="1297" width="19.5703125" style="27" customWidth="1"/>
    <col min="1298" max="1300" width="8.7109375" style="27" customWidth="1"/>
    <col min="1301" max="1536" width="9.140625" style="27"/>
    <col min="1537" max="1537" width="1.7109375" style="27" customWidth="1"/>
    <col min="1538" max="1538" width="1.140625" style="27" customWidth="1"/>
    <col min="1539" max="1539" width="1" style="27" customWidth="1"/>
    <col min="1540" max="1540" width="4" style="27" customWidth="1"/>
    <col min="1541" max="1541" width="26.140625" style="27" customWidth="1"/>
    <col min="1542" max="1542" width="4.42578125" style="27" customWidth="1"/>
    <col min="1543" max="1543" width="26.5703125" style="27" customWidth="1"/>
    <col min="1544" max="1546" width="10.42578125" style="27" customWidth="1"/>
    <col min="1547" max="1552" width="9.140625" style="27"/>
    <col min="1553" max="1553" width="19.5703125" style="27" customWidth="1"/>
    <col min="1554" max="1556" width="8.7109375" style="27" customWidth="1"/>
    <col min="1557" max="1792" width="9.140625" style="27"/>
    <col min="1793" max="1793" width="1.7109375" style="27" customWidth="1"/>
    <col min="1794" max="1794" width="1.140625" style="27" customWidth="1"/>
    <col min="1795" max="1795" width="1" style="27" customWidth="1"/>
    <col min="1796" max="1796" width="4" style="27" customWidth="1"/>
    <col min="1797" max="1797" width="26.140625" style="27" customWidth="1"/>
    <col min="1798" max="1798" width="4.42578125" style="27" customWidth="1"/>
    <col min="1799" max="1799" width="26.5703125" style="27" customWidth="1"/>
    <col min="1800" max="1802" width="10.42578125" style="27" customWidth="1"/>
    <col min="1803" max="1808" width="9.140625" style="27"/>
    <col min="1809" max="1809" width="19.5703125" style="27" customWidth="1"/>
    <col min="1810" max="1812" width="8.7109375" style="27" customWidth="1"/>
    <col min="1813" max="2048" width="9.140625" style="27"/>
    <col min="2049" max="2049" width="1.7109375" style="27" customWidth="1"/>
    <col min="2050" max="2050" width="1.140625" style="27" customWidth="1"/>
    <col min="2051" max="2051" width="1" style="27" customWidth="1"/>
    <col min="2052" max="2052" width="4" style="27" customWidth="1"/>
    <col min="2053" max="2053" width="26.140625" style="27" customWidth="1"/>
    <col min="2054" max="2054" width="4.42578125" style="27" customWidth="1"/>
    <col min="2055" max="2055" width="26.5703125" style="27" customWidth="1"/>
    <col min="2056" max="2058" width="10.42578125" style="27" customWidth="1"/>
    <col min="2059" max="2064" width="9.140625" style="27"/>
    <col min="2065" max="2065" width="19.5703125" style="27" customWidth="1"/>
    <col min="2066" max="2068" width="8.7109375" style="27" customWidth="1"/>
    <col min="2069" max="2304" width="9.140625" style="27"/>
    <col min="2305" max="2305" width="1.7109375" style="27" customWidth="1"/>
    <col min="2306" max="2306" width="1.140625" style="27" customWidth="1"/>
    <col min="2307" max="2307" width="1" style="27" customWidth="1"/>
    <col min="2308" max="2308" width="4" style="27" customWidth="1"/>
    <col min="2309" max="2309" width="26.140625" style="27" customWidth="1"/>
    <col min="2310" max="2310" width="4.42578125" style="27" customWidth="1"/>
    <col min="2311" max="2311" width="26.5703125" style="27" customWidth="1"/>
    <col min="2312" max="2314" width="10.42578125" style="27" customWidth="1"/>
    <col min="2315" max="2320" width="9.140625" style="27"/>
    <col min="2321" max="2321" width="19.5703125" style="27" customWidth="1"/>
    <col min="2322" max="2324" width="8.7109375" style="27" customWidth="1"/>
    <col min="2325" max="2560" width="9.140625" style="27"/>
    <col min="2561" max="2561" width="1.7109375" style="27" customWidth="1"/>
    <col min="2562" max="2562" width="1.140625" style="27" customWidth="1"/>
    <col min="2563" max="2563" width="1" style="27" customWidth="1"/>
    <col min="2564" max="2564" width="4" style="27" customWidth="1"/>
    <col min="2565" max="2565" width="26.140625" style="27" customWidth="1"/>
    <col min="2566" max="2566" width="4.42578125" style="27" customWidth="1"/>
    <col min="2567" max="2567" width="26.5703125" style="27" customWidth="1"/>
    <col min="2568" max="2570" width="10.42578125" style="27" customWidth="1"/>
    <col min="2571" max="2576" width="9.140625" style="27"/>
    <col min="2577" max="2577" width="19.5703125" style="27" customWidth="1"/>
    <col min="2578" max="2580" width="8.7109375" style="27" customWidth="1"/>
    <col min="2581" max="2816" width="9.140625" style="27"/>
    <col min="2817" max="2817" width="1.7109375" style="27" customWidth="1"/>
    <col min="2818" max="2818" width="1.140625" style="27" customWidth="1"/>
    <col min="2819" max="2819" width="1" style="27" customWidth="1"/>
    <col min="2820" max="2820" width="4" style="27" customWidth="1"/>
    <col min="2821" max="2821" width="26.140625" style="27" customWidth="1"/>
    <col min="2822" max="2822" width="4.42578125" style="27" customWidth="1"/>
    <col min="2823" max="2823" width="26.5703125" style="27" customWidth="1"/>
    <col min="2824" max="2826" width="10.42578125" style="27" customWidth="1"/>
    <col min="2827" max="2832" width="9.140625" style="27"/>
    <col min="2833" max="2833" width="19.5703125" style="27" customWidth="1"/>
    <col min="2834" max="2836" width="8.7109375" style="27" customWidth="1"/>
    <col min="2837" max="3072" width="9.140625" style="27"/>
    <col min="3073" max="3073" width="1.7109375" style="27" customWidth="1"/>
    <col min="3074" max="3074" width="1.140625" style="27" customWidth="1"/>
    <col min="3075" max="3075" width="1" style="27" customWidth="1"/>
    <col min="3076" max="3076" width="4" style="27" customWidth="1"/>
    <col min="3077" max="3077" width="26.140625" style="27" customWidth="1"/>
    <col min="3078" max="3078" width="4.42578125" style="27" customWidth="1"/>
    <col min="3079" max="3079" width="26.5703125" style="27" customWidth="1"/>
    <col min="3080" max="3082" width="10.42578125" style="27" customWidth="1"/>
    <col min="3083" max="3088" width="9.140625" style="27"/>
    <col min="3089" max="3089" width="19.5703125" style="27" customWidth="1"/>
    <col min="3090" max="3092" width="8.7109375" style="27" customWidth="1"/>
    <col min="3093" max="3328" width="9.140625" style="27"/>
    <col min="3329" max="3329" width="1.7109375" style="27" customWidth="1"/>
    <col min="3330" max="3330" width="1.140625" style="27" customWidth="1"/>
    <col min="3331" max="3331" width="1" style="27" customWidth="1"/>
    <col min="3332" max="3332" width="4" style="27" customWidth="1"/>
    <col min="3333" max="3333" width="26.140625" style="27" customWidth="1"/>
    <col min="3334" max="3334" width="4.42578125" style="27" customWidth="1"/>
    <col min="3335" max="3335" width="26.5703125" style="27" customWidth="1"/>
    <col min="3336" max="3338" width="10.42578125" style="27" customWidth="1"/>
    <col min="3339" max="3344" width="9.140625" style="27"/>
    <col min="3345" max="3345" width="19.5703125" style="27" customWidth="1"/>
    <col min="3346" max="3348" width="8.7109375" style="27" customWidth="1"/>
    <col min="3349" max="3584" width="9.140625" style="27"/>
    <col min="3585" max="3585" width="1.7109375" style="27" customWidth="1"/>
    <col min="3586" max="3586" width="1.140625" style="27" customWidth="1"/>
    <col min="3587" max="3587" width="1" style="27" customWidth="1"/>
    <col min="3588" max="3588" width="4" style="27" customWidth="1"/>
    <col min="3589" max="3589" width="26.140625" style="27" customWidth="1"/>
    <col min="3590" max="3590" width="4.42578125" style="27" customWidth="1"/>
    <col min="3591" max="3591" width="26.5703125" style="27" customWidth="1"/>
    <col min="3592" max="3594" width="10.42578125" style="27" customWidth="1"/>
    <col min="3595" max="3600" width="9.140625" style="27"/>
    <col min="3601" max="3601" width="19.5703125" style="27" customWidth="1"/>
    <col min="3602" max="3604" width="8.7109375" style="27" customWidth="1"/>
    <col min="3605" max="3840" width="9.140625" style="27"/>
    <col min="3841" max="3841" width="1.7109375" style="27" customWidth="1"/>
    <col min="3842" max="3842" width="1.140625" style="27" customWidth="1"/>
    <col min="3843" max="3843" width="1" style="27" customWidth="1"/>
    <col min="3844" max="3844" width="4" style="27" customWidth="1"/>
    <col min="3845" max="3845" width="26.140625" style="27" customWidth="1"/>
    <col min="3846" max="3846" width="4.42578125" style="27" customWidth="1"/>
    <col min="3847" max="3847" width="26.5703125" style="27" customWidth="1"/>
    <col min="3848" max="3850" width="10.42578125" style="27" customWidth="1"/>
    <col min="3851" max="3856" width="9.140625" style="27"/>
    <col min="3857" max="3857" width="19.5703125" style="27" customWidth="1"/>
    <col min="3858" max="3860" width="8.7109375" style="27" customWidth="1"/>
    <col min="3861" max="4096" width="9.140625" style="27"/>
    <col min="4097" max="4097" width="1.7109375" style="27" customWidth="1"/>
    <col min="4098" max="4098" width="1.140625" style="27" customWidth="1"/>
    <col min="4099" max="4099" width="1" style="27" customWidth="1"/>
    <col min="4100" max="4100" width="4" style="27" customWidth="1"/>
    <col min="4101" max="4101" width="26.140625" style="27" customWidth="1"/>
    <col min="4102" max="4102" width="4.42578125" style="27" customWidth="1"/>
    <col min="4103" max="4103" width="26.5703125" style="27" customWidth="1"/>
    <col min="4104" max="4106" width="10.42578125" style="27" customWidth="1"/>
    <col min="4107" max="4112" width="9.140625" style="27"/>
    <col min="4113" max="4113" width="19.5703125" style="27" customWidth="1"/>
    <col min="4114" max="4116" width="8.7109375" style="27" customWidth="1"/>
    <col min="4117" max="4352" width="9.140625" style="27"/>
    <col min="4353" max="4353" width="1.7109375" style="27" customWidth="1"/>
    <col min="4354" max="4354" width="1.140625" style="27" customWidth="1"/>
    <col min="4355" max="4355" width="1" style="27" customWidth="1"/>
    <col min="4356" max="4356" width="4" style="27" customWidth="1"/>
    <col min="4357" max="4357" width="26.140625" style="27" customWidth="1"/>
    <col min="4358" max="4358" width="4.42578125" style="27" customWidth="1"/>
    <col min="4359" max="4359" width="26.5703125" style="27" customWidth="1"/>
    <col min="4360" max="4362" width="10.42578125" style="27" customWidth="1"/>
    <col min="4363" max="4368" width="9.140625" style="27"/>
    <col min="4369" max="4369" width="19.5703125" style="27" customWidth="1"/>
    <col min="4370" max="4372" width="8.7109375" style="27" customWidth="1"/>
    <col min="4373" max="4608" width="9.140625" style="27"/>
    <col min="4609" max="4609" width="1.7109375" style="27" customWidth="1"/>
    <col min="4610" max="4610" width="1.140625" style="27" customWidth="1"/>
    <col min="4611" max="4611" width="1" style="27" customWidth="1"/>
    <col min="4612" max="4612" width="4" style="27" customWidth="1"/>
    <col min="4613" max="4613" width="26.140625" style="27" customWidth="1"/>
    <col min="4614" max="4614" width="4.42578125" style="27" customWidth="1"/>
    <col min="4615" max="4615" width="26.5703125" style="27" customWidth="1"/>
    <col min="4616" max="4618" width="10.42578125" style="27" customWidth="1"/>
    <col min="4619" max="4624" width="9.140625" style="27"/>
    <col min="4625" max="4625" width="19.5703125" style="27" customWidth="1"/>
    <col min="4626" max="4628" width="8.7109375" style="27" customWidth="1"/>
    <col min="4629" max="4864" width="9.140625" style="27"/>
    <col min="4865" max="4865" width="1.7109375" style="27" customWidth="1"/>
    <col min="4866" max="4866" width="1.140625" style="27" customWidth="1"/>
    <col min="4867" max="4867" width="1" style="27" customWidth="1"/>
    <col min="4868" max="4868" width="4" style="27" customWidth="1"/>
    <col min="4869" max="4869" width="26.140625" style="27" customWidth="1"/>
    <col min="4870" max="4870" width="4.42578125" style="27" customWidth="1"/>
    <col min="4871" max="4871" width="26.5703125" style="27" customWidth="1"/>
    <col min="4872" max="4874" width="10.42578125" style="27" customWidth="1"/>
    <col min="4875" max="4880" width="9.140625" style="27"/>
    <col min="4881" max="4881" width="19.5703125" style="27" customWidth="1"/>
    <col min="4882" max="4884" width="8.7109375" style="27" customWidth="1"/>
    <col min="4885" max="5120" width="9.140625" style="27"/>
    <col min="5121" max="5121" width="1.7109375" style="27" customWidth="1"/>
    <col min="5122" max="5122" width="1.140625" style="27" customWidth="1"/>
    <col min="5123" max="5123" width="1" style="27" customWidth="1"/>
    <col min="5124" max="5124" width="4" style="27" customWidth="1"/>
    <col min="5125" max="5125" width="26.140625" style="27" customWidth="1"/>
    <col min="5126" max="5126" width="4.42578125" style="27" customWidth="1"/>
    <col min="5127" max="5127" width="26.5703125" style="27" customWidth="1"/>
    <col min="5128" max="5130" width="10.42578125" style="27" customWidth="1"/>
    <col min="5131" max="5136" width="9.140625" style="27"/>
    <col min="5137" max="5137" width="19.5703125" style="27" customWidth="1"/>
    <col min="5138" max="5140" width="8.7109375" style="27" customWidth="1"/>
    <col min="5141" max="5376" width="9.140625" style="27"/>
    <col min="5377" max="5377" width="1.7109375" style="27" customWidth="1"/>
    <col min="5378" max="5378" width="1.140625" style="27" customWidth="1"/>
    <col min="5379" max="5379" width="1" style="27" customWidth="1"/>
    <col min="5380" max="5380" width="4" style="27" customWidth="1"/>
    <col min="5381" max="5381" width="26.140625" style="27" customWidth="1"/>
    <col min="5382" max="5382" width="4.42578125" style="27" customWidth="1"/>
    <col min="5383" max="5383" width="26.5703125" style="27" customWidth="1"/>
    <col min="5384" max="5386" width="10.42578125" style="27" customWidth="1"/>
    <col min="5387" max="5392" width="9.140625" style="27"/>
    <col min="5393" max="5393" width="19.5703125" style="27" customWidth="1"/>
    <col min="5394" max="5396" width="8.7109375" style="27" customWidth="1"/>
    <col min="5397" max="5632" width="9.140625" style="27"/>
    <col min="5633" max="5633" width="1.7109375" style="27" customWidth="1"/>
    <col min="5634" max="5634" width="1.140625" style="27" customWidth="1"/>
    <col min="5635" max="5635" width="1" style="27" customWidth="1"/>
    <col min="5636" max="5636" width="4" style="27" customWidth="1"/>
    <col min="5637" max="5637" width="26.140625" style="27" customWidth="1"/>
    <col min="5638" max="5638" width="4.42578125" style="27" customWidth="1"/>
    <col min="5639" max="5639" width="26.5703125" style="27" customWidth="1"/>
    <col min="5640" max="5642" width="10.42578125" style="27" customWidth="1"/>
    <col min="5643" max="5648" width="9.140625" style="27"/>
    <col min="5649" max="5649" width="19.5703125" style="27" customWidth="1"/>
    <col min="5650" max="5652" width="8.7109375" style="27" customWidth="1"/>
    <col min="5653" max="5888" width="9.140625" style="27"/>
    <col min="5889" max="5889" width="1.7109375" style="27" customWidth="1"/>
    <col min="5890" max="5890" width="1.140625" style="27" customWidth="1"/>
    <col min="5891" max="5891" width="1" style="27" customWidth="1"/>
    <col min="5892" max="5892" width="4" style="27" customWidth="1"/>
    <col min="5893" max="5893" width="26.140625" style="27" customWidth="1"/>
    <col min="5894" max="5894" width="4.42578125" style="27" customWidth="1"/>
    <col min="5895" max="5895" width="26.5703125" style="27" customWidth="1"/>
    <col min="5896" max="5898" width="10.42578125" style="27" customWidth="1"/>
    <col min="5899" max="5904" width="9.140625" style="27"/>
    <col min="5905" max="5905" width="19.5703125" style="27" customWidth="1"/>
    <col min="5906" max="5908" width="8.7109375" style="27" customWidth="1"/>
    <col min="5909" max="6144" width="9.140625" style="27"/>
    <col min="6145" max="6145" width="1.7109375" style="27" customWidth="1"/>
    <col min="6146" max="6146" width="1.140625" style="27" customWidth="1"/>
    <col min="6147" max="6147" width="1" style="27" customWidth="1"/>
    <col min="6148" max="6148" width="4" style="27" customWidth="1"/>
    <col min="6149" max="6149" width="26.140625" style="27" customWidth="1"/>
    <col min="6150" max="6150" width="4.42578125" style="27" customWidth="1"/>
    <col min="6151" max="6151" width="26.5703125" style="27" customWidth="1"/>
    <col min="6152" max="6154" width="10.42578125" style="27" customWidth="1"/>
    <col min="6155" max="6160" width="9.140625" style="27"/>
    <col min="6161" max="6161" width="19.5703125" style="27" customWidth="1"/>
    <col min="6162" max="6164" width="8.7109375" style="27" customWidth="1"/>
    <col min="6165" max="6400" width="9.140625" style="27"/>
    <col min="6401" max="6401" width="1.7109375" style="27" customWidth="1"/>
    <col min="6402" max="6402" width="1.140625" style="27" customWidth="1"/>
    <col min="6403" max="6403" width="1" style="27" customWidth="1"/>
    <col min="6404" max="6404" width="4" style="27" customWidth="1"/>
    <col min="6405" max="6405" width="26.140625" style="27" customWidth="1"/>
    <col min="6406" max="6406" width="4.42578125" style="27" customWidth="1"/>
    <col min="6407" max="6407" width="26.5703125" style="27" customWidth="1"/>
    <col min="6408" max="6410" width="10.42578125" style="27" customWidth="1"/>
    <col min="6411" max="6416" width="9.140625" style="27"/>
    <col min="6417" max="6417" width="19.5703125" style="27" customWidth="1"/>
    <col min="6418" max="6420" width="8.7109375" style="27" customWidth="1"/>
    <col min="6421" max="6656" width="9.140625" style="27"/>
    <col min="6657" max="6657" width="1.7109375" style="27" customWidth="1"/>
    <col min="6658" max="6658" width="1.140625" style="27" customWidth="1"/>
    <col min="6659" max="6659" width="1" style="27" customWidth="1"/>
    <col min="6660" max="6660" width="4" style="27" customWidth="1"/>
    <col min="6661" max="6661" width="26.140625" style="27" customWidth="1"/>
    <col min="6662" max="6662" width="4.42578125" style="27" customWidth="1"/>
    <col min="6663" max="6663" width="26.5703125" style="27" customWidth="1"/>
    <col min="6664" max="6666" width="10.42578125" style="27" customWidth="1"/>
    <col min="6667" max="6672" width="9.140625" style="27"/>
    <col min="6673" max="6673" width="19.5703125" style="27" customWidth="1"/>
    <col min="6674" max="6676" width="8.7109375" style="27" customWidth="1"/>
    <col min="6677" max="6912" width="9.140625" style="27"/>
    <col min="6913" max="6913" width="1.7109375" style="27" customWidth="1"/>
    <col min="6914" max="6914" width="1.140625" style="27" customWidth="1"/>
    <col min="6915" max="6915" width="1" style="27" customWidth="1"/>
    <col min="6916" max="6916" width="4" style="27" customWidth="1"/>
    <col min="6917" max="6917" width="26.140625" style="27" customWidth="1"/>
    <col min="6918" max="6918" width="4.42578125" style="27" customWidth="1"/>
    <col min="6919" max="6919" width="26.5703125" style="27" customWidth="1"/>
    <col min="6920" max="6922" width="10.42578125" style="27" customWidth="1"/>
    <col min="6923" max="6928" width="9.140625" style="27"/>
    <col min="6929" max="6929" width="19.5703125" style="27" customWidth="1"/>
    <col min="6930" max="6932" width="8.7109375" style="27" customWidth="1"/>
    <col min="6933" max="7168" width="9.140625" style="27"/>
    <col min="7169" max="7169" width="1.7109375" style="27" customWidth="1"/>
    <col min="7170" max="7170" width="1.140625" style="27" customWidth="1"/>
    <col min="7171" max="7171" width="1" style="27" customWidth="1"/>
    <col min="7172" max="7172" width="4" style="27" customWidth="1"/>
    <col min="7173" max="7173" width="26.140625" style="27" customWidth="1"/>
    <col min="7174" max="7174" width="4.42578125" style="27" customWidth="1"/>
    <col min="7175" max="7175" width="26.5703125" style="27" customWidth="1"/>
    <col min="7176" max="7178" width="10.42578125" style="27" customWidth="1"/>
    <col min="7179" max="7184" width="9.140625" style="27"/>
    <col min="7185" max="7185" width="19.5703125" style="27" customWidth="1"/>
    <col min="7186" max="7188" width="8.7109375" style="27" customWidth="1"/>
    <col min="7189" max="7424" width="9.140625" style="27"/>
    <col min="7425" max="7425" width="1.7109375" style="27" customWidth="1"/>
    <col min="7426" max="7426" width="1.140625" style="27" customWidth="1"/>
    <col min="7427" max="7427" width="1" style="27" customWidth="1"/>
    <col min="7428" max="7428" width="4" style="27" customWidth="1"/>
    <col min="7429" max="7429" width="26.140625" style="27" customWidth="1"/>
    <col min="7430" max="7430" width="4.42578125" style="27" customWidth="1"/>
    <col min="7431" max="7431" width="26.5703125" style="27" customWidth="1"/>
    <col min="7432" max="7434" width="10.42578125" style="27" customWidth="1"/>
    <col min="7435" max="7440" width="9.140625" style="27"/>
    <col min="7441" max="7441" width="19.5703125" style="27" customWidth="1"/>
    <col min="7442" max="7444" width="8.7109375" style="27" customWidth="1"/>
    <col min="7445" max="7680" width="9.140625" style="27"/>
    <col min="7681" max="7681" width="1.7109375" style="27" customWidth="1"/>
    <col min="7682" max="7682" width="1.140625" style="27" customWidth="1"/>
    <col min="7683" max="7683" width="1" style="27" customWidth="1"/>
    <col min="7684" max="7684" width="4" style="27" customWidth="1"/>
    <col min="7685" max="7685" width="26.140625" style="27" customWidth="1"/>
    <col min="7686" max="7686" width="4.42578125" style="27" customWidth="1"/>
    <col min="7687" max="7687" width="26.5703125" style="27" customWidth="1"/>
    <col min="7688" max="7690" width="10.42578125" style="27" customWidth="1"/>
    <col min="7691" max="7696" width="9.140625" style="27"/>
    <col min="7697" max="7697" width="19.5703125" style="27" customWidth="1"/>
    <col min="7698" max="7700" width="8.7109375" style="27" customWidth="1"/>
    <col min="7701" max="7936" width="9.140625" style="27"/>
    <col min="7937" max="7937" width="1.7109375" style="27" customWidth="1"/>
    <col min="7938" max="7938" width="1.140625" style="27" customWidth="1"/>
    <col min="7939" max="7939" width="1" style="27" customWidth="1"/>
    <col min="7940" max="7940" width="4" style="27" customWidth="1"/>
    <col min="7941" max="7941" width="26.140625" style="27" customWidth="1"/>
    <col min="7942" max="7942" width="4.42578125" style="27" customWidth="1"/>
    <col min="7943" max="7943" width="26.5703125" style="27" customWidth="1"/>
    <col min="7944" max="7946" width="10.42578125" style="27" customWidth="1"/>
    <col min="7947" max="7952" width="9.140625" style="27"/>
    <col min="7953" max="7953" width="19.5703125" style="27" customWidth="1"/>
    <col min="7954" max="7956" width="8.7109375" style="27" customWidth="1"/>
    <col min="7957" max="8192" width="9.140625" style="27"/>
    <col min="8193" max="8193" width="1.7109375" style="27" customWidth="1"/>
    <col min="8194" max="8194" width="1.140625" style="27" customWidth="1"/>
    <col min="8195" max="8195" width="1" style="27" customWidth="1"/>
    <col min="8196" max="8196" width="4" style="27" customWidth="1"/>
    <col min="8197" max="8197" width="26.140625" style="27" customWidth="1"/>
    <col min="8198" max="8198" width="4.42578125" style="27" customWidth="1"/>
    <col min="8199" max="8199" width="26.5703125" style="27" customWidth="1"/>
    <col min="8200" max="8202" width="10.42578125" style="27" customWidth="1"/>
    <col min="8203" max="8208" width="9.140625" style="27"/>
    <col min="8209" max="8209" width="19.5703125" style="27" customWidth="1"/>
    <col min="8210" max="8212" width="8.7109375" style="27" customWidth="1"/>
    <col min="8213" max="8448" width="9.140625" style="27"/>
    <col min="8449" max="8449" width="1.7109375" style="27" customWidth="1"/>
    <col min="8450" max="8450" width="1.140625" style="27" customWidth="1"/>
    <col min="8451" max="8451" width="1" style="27" customWidth="1"/>
    <col min="8452" max="8452" width="4" style="27" customWidth="1"/>
    <col min="8453" max="8453" width="26.140625" style="27" customWidth="1"/>
    <col min="8454" max="8454" width="4.42578125" style="27" customWidth="1"/>
    <col min="8455" max="8455" width="26.5703125" style="27" customWidth="1"/>
    <col min="8456" max="8458" width="10.42578125" style="27" customWidth="1"/>
    <col min="8459" max="8464" width="9.140625" style="27"/>
    <col min="8465" max="8465" width="19.5703125" style="27" customWidth="1"/>
    <col min="8466" max="8468" width="8.7109375" style="27" customWidth="1"/>
    <col min="8469" max="8704" width="9.140625" style="27"/>
    <col min="8705" max="8705" width="1.7109375" style="27" customWidth="1"/>
    <col min="8706" max="8706" width="1.140625" style="27" customWidth="1"/>
    <col min="8707" max="8707" width="1" style="27" customWidth="1"/>
    <col min="8708" max="8708" width="4" style="27" customWidth="1"/>
    <col min="8709" max="8709" width="26.140625" style="27" customWidth="1"/>
    <col min="8710" max="8710" width="4.42578125" style="27" customWidth="1"/>
    <col min="8711" max="8711" width="26.5703125" style="27" customWidth="1"/>
    <col min="8712" max="8714" width="10.42578125" style="27" customWidth="1"/>
    <col min="8715" max="8720" width="9.140625" style="27"/>
    <col min="8721" max="8721" width="19.5703125" style="27" customWidth="1"/>
    <col min="8722" max="8724" width="8.7109375" style="27" customWidth="1"/>
    <col min="8725" max="8960" width="9.140625" style="27"/>
    <col min="8961" max="8961" width="1.7109375" style="27" customWidth="1"/>
    <col min="8962" max="8962" width="1.140625" style="27" customWidth="1"/>
    <col min="8963" max="8963" width="1" style="27" customWidth="1"/>
    <col min="8964" max="8964" width="4" style="27" customWidth="1"/>
    <col min="8965" max="8965" width="26.140625" style="27" customWidth="1"/>
    <col min="8966" max="8966" width="4.42578125" style="27" customWidth="1"/>
    <col min="8967" max="8967" width="26.5703125" style="27" customWidth="1"/>
    <col min="8968" max="8970" width="10.42578125" style="27" customWidth="1"/>
    <col min="8971" max="8976" width="9.140625" style="27"/>
    <col min="8977" max="8977" width="19.5703125" style="27" customWidth="1"/>
    <col min="8978" max="8980" width="8.7109375" style="27" customWidth="1"/>
    <col min="8981" max="9216" width="9.140625" style="27"/>
    <col min="9217" max="9217" width="1.7109375" style="27" customWidth="1"/>
    <col min="9218" max="9218" width="1.140625" style="27" customWidth="1"/>
    <col min="9219" max="9219" width="1" style="27" customWidth="1"/>
    <col min="9220" max="9220" width="4" style="27" customWidth="1"/>
    <col min="9221" max="9221" width="26.140625" style="27" customWidth="1"/>
    <col min="9222" max="9222" width="4.42578125" style="27" customWidth="1"/>
    <col min="9223" max="9223" width="26.5703125" style="27" customWidth="1"/>
    <col min="9224" max="9226" width="10.42578125" style="27" customWidth="1"/>
    <col min="9227" max="9232" width="9.140625" style="27"/>
    <col min="9233" max="9233" width="19.5703125" style="27" customWidth="1"/>
    <col min="9234" max="9236" width="8.7109375" style="27" customWidth="1"/>
    <col min="9237" max="9472" width="9.140625" style="27"/>
    <col min="9473" max="9473" width="1.7109375" style="27" customWidth="1"/>
    <col min="9474" max="9474" width="1.140625" style="27" customWidth="1"/>
    <col min="9475" max="9475" width="1" style="27" customWidth="1"/>
    <col min="9476" max="9476" width="4" style="27" customWidth="1"/>
    <col min="9477" max="9477" width="26.140625" style="27" customWidth="1"/>
    <col min="9478" max="9478" width="4.42578125" style="27" customWidth="1"/>
    <col min="9479" max="9479" width="26.5703125" style="27" customWidth="1"/>
    <col min="9480" max="9482" width="10.42578125" style="27" customWidth="1"/>
    <col min="9483" max="9488" width="9.140625" style="27"/>
    <col min="9489" max="9489" width="19.5703125" style="27" customWidth="1"/>
    <col min="9490" max="9492" width="8.7109375" style="27" customWidth="1"/>
    <col min="9493" max="9728" width="9.140625" style="27"/>
    <col min="9729" max="9729" width="1.7109375" style="27" customWidth="1"/>
    <col min="9730" max="9730" width="1.140625" style="27" customWidth="1"/>
    <col min="9731" max="9731" width="1" style="27" customWidth="1"/>
    <col min="9732" max="9732" width="4" style="27" customWidth="1"/>
    <col min="9733" max="9733" width="26.140625" style="27" customWidth="1"/>
    <col min="9734" max="9734" width="4.42578125" style="27" customWidth="1"/>
    <col min="9735" max="9735" width="26.5703125" style="27" customWidth="1"/>
    <col min="9736" max="9738" width="10.42578125" style="27" customWidth="1"/>
    <col min="9739" max="9744" width="9.140625" style="27"/>
    <col min="9745" max="9745" width="19.5703125" style="27" customWidth="1"/>
    <col min="9746" max="9748" width="8.7109375" style="27" customWidth="1"/>
    <col min="9749" max="9984" width="9.140625" style="27"/>
    <col min="9985" max="9985" width="1.7109375" style="27" customWidth="1"/>
    <col min="9986" max="9986" width="1.140625" style="27" customWidth="1"/>
    <col min="9987" max="9987" width="1" style="27" customWidth="1"/>
    <col min="9988" max="9988" width="4" style="27" customWidth="1"/>
    <col min="9989" max="9989" width="26.140625" style="27" customWidth="1"/>
    <col min="9990" max="9990" width="4.42578125" style="27" customWidth="1"/>
    <col min="9991" max="9991" width="26.5703125" style="27" customWidth="1"/>
    <col min="9992" max="9994" width="10.42578125" style="27" customWidth="1"/>
    <col min="9995" max="10000" width="9.140625" style="27"/>
    <col min="10001" max="10001" width="19.5703125" style="27" customWidth="1"/>
    <col min="10002" max="10004" width="8.7109375" style="27" customWidth="1"/>
    <col min="10005" max="10240" width="9.140625" style="27"/>
    <col min="10241" max="10241" width="1.7109375" style="27" customWidth="1"/>
    <col min="10242" max="10242" width="1.140625" style="27" customWidth="1"/>
    <col min="10243" max="10243" width="1" style="27" customWidth="1"/>
    <col min="10244" max="10244" width="4" style="27" customWidth="1"/>
    <col min="10245" max="10245" width="26.140625" style="27" customWidth="1"/>
    <col min="10246" max="10246" width="4.42578125" style="27" customWidth="1"/>
    <col min="10247" max="10247" width="26.5703125" style="27" customWidth="1"/>
    <col min="10248" max="10250" width="10.42578125" style="27" customWidth="1"/>
    <col min="10251" max="10256" width="9.140625" style="27"/>
    <col min="10257" max="10257" width="19.5703125" style="27" customWidth="1"/>
    <col min="10258" max="10260" width="8.7109375" style="27" customWidth="1"/>
    <col min="10261" max="10496" width="9.140625" style="27"/>
    <col min="10497" max="10497" width="1.7109375" style="27" customWidth="1"/>
    <col min="10498" max="10498" width="1.140625" style="27" customWidth="1"/>
    <col min="10499" max="10499" width="1" style="27" customWidth="1"/>
    <col min="10500" max="10500" width="4" style="27" customWidth="1"/>
    <col min="10501" max="10501" width="26.140625" style="27" customWidth="1"/>
    <col min="10502" max="10502" width="4.42578125" style="27" customWidth="1"/>
    <col min="10503" max="10503" width="26.5703125" style="27" customWidth="1"/>
    <col min="10504" max="10506" width="10.42578125" style="27" customWidth="1"/>
    <col min="10507" max="10512" width="9.140625" style="27"/>
    <col min="10513" max="10513" width="19.5703125" style="27" customWidth="1"/>
    <col min="10514" max="10516" width="8.7109375" style="27" customWidth="1"/>
    <col min="10517" max="10752" width="9.140625" style="27"/>
    <col min="10753" max="10753" width="1.7109375" style="27" customWidth="1"/>
    <col min="10754" max="10754" width="1.140625" style="27" customWidth="1"/>
    <col min="10755" max="10755" width="1" style="27" customWidth="1"/>
    <col min="10756" max="10756" width="4" style="27" customWidth="1"/>
    <col min="10757" max="10757" width="26.140625" style="27" customWidth="1"/>
    <col min="10758" max="10758" width="4.42578125" style="27" customWidth="1"/>
    <col min="10759" max="10759" width="26.5703125" style="27" customWidth="1"/>
    <col min="10760" max="10762" width="10.42578125" style="27" customWidth="1"/>
    <col min="10763" max="10768" width="9.140625" style="27"/>
    <col min="10769" max="10769" width="19.5703125" style="27" customWidth="1"/>
    <col min="10770" max="10772" width="8.7109375" style="27" customWidth="1"/>
    <col min="10773" max="11008" width="9.140625" style="27"/>
    <col min="11009" max="11009" width="1.7109375" style="27" customWidth="1"/>
    <col min="11010" max="11010" width="1.140625" style="27" customWidth="1"/>
    <col min="11011" max="11011" width="1" style="27" customWidth="1"/>
    <col min="11012" max="11012" width="4" style="27" customWidth="1"/>
    <col min="11013" max="11013" width="26.140625" style="27" customWidth="1"/>
    <col min="11014" max="11014" width="4.42578125" style="27" customWidth="1"/>
    <col min="11015" max="11015" width="26.5703125" style="27" customWidth="1"/>
    <col min="11016" max="11018" width="10.42578125" style="27" customWidth="1"/>
    <col min="11019" max="11024" width="9.140625" style="27"/>
    <col min="11025" max="11025" width="19.5703125" style="27" customWidth="1"/>
    <col min="11026" max="11028" width="8.7109375" style="27" customWidth="1"/>
    <col min="11029" max="11264" width="9.140625" style="27"/>
    <col min="11265" max="11265" width="1.7109375" style="27" customWidth="1"/>
    <col min="11266" max="11266" width="1.140625" style="27" customWidth="1"/>
    <col min="11267" max="11267" width="1" style="27" customWidth="1"/>
    <col min="11268" max="11268" width="4" style="27" customWidth="1"/>
    <col min="11269" max="11269" width="26.140625" style="27" customWidth="1"/>
    <col min="11270" max="11270" width="4.42578125" style="27" customWidth="1"/>
    <col min="11271" max="11271" width="26.5703125" style="27" customWidth="1"/>
    <col min="11272" max="11274" width="10.42578125" style="27" customWidth="1"/>
    <col min="11275" max="11280" width="9.140625" style="27"/>
    <col min="11281" max="11281" width="19.5703125" style="27" customWidth="1"/>
    <col min="11282" max="11284" width="8.7109375" style="27" customWidth="1"/>
    <col min="11285" max="11520" width="9.140625" style="27"/>
    <col min="11521" max="11521" width="1.7109375" style="27" customWidth="1"/>
    <col min="11522" max="11522" width="1.140625" style="27" customWidth="1"/>
    <col min="11523" max="11523" width="1" style="27" customWidth="1"/>
    <col min="11524" max="11524" width="4" style="27" customWidth="1"/>
    <col min="11525" max="11525" width="26.140625" style="27" customWidth="1"/>
    <col min="11526" max="11526" width="4.42578125" style="27" customWidth="1"/>
    <col min="11527" max="11527" width="26.5703125" style="27" customWidth="1"/>
    <col min="11528" max="11530" width="10.42578125" style="27" customWidth="1"/>
    <col min="11531" max="11536" width="9.140625" style="27"/>
    <col min="11537" max="11537" width="19.5703125" style="27" customWidth="1"/>
    <col min="11538" max="11540" width="8.7109375" style="27" customWidth="1"/>
    <col min="11541" max="11776" width="9.140625" style="27"/>
    <col min="11777" max="11777" width="1.7109375" style="27" customWidth="1"/>
    <col min="11778" max="11778" width="1.140625" style="27" customWidth="1"/>
    <col min="11779" max="11779" width="1" style="27" customWidth="1"/>
    <col min="11780" max="11780" width="4" style="27" customWidth="1"/>
    <col min="11781" max="11781" width="26.140625" style="27" customWidth="1"/>
    <col min="11782" max="11782" width="4.42578125" style="27" customWidth="1"/>
    <col min="11783" max="11783" width="26.5703125" style="27" customWidth="1"/>
    <col min="11784" max="11786" width="10.42578125" style="27" customWidth="1"/>
    <col min="11787" max="11792" width="9.140625" style="27"/>
    <col min="11793" max="11793" width="19.5703125" style="27" customWidth="1"/>
    <col min="11794" max="11796" width="8.7109375" style="27" customWidth="1"/>
    <col min="11797" max="12032" width="9.140625" style="27"/>
    <col min="12033" max="12033" width="1.7109375" style="27" customWidth="1"/>
    <col min="12034" max="12034" width="1.140625" style="27" customWidth="1"/>
    <col min="12035" max="12035" width="1" style="27" customWidth="1"/>
    <col min="12036" max="12036" width="4" style="27" customWidth="1"/>
    <col min="12037" max="12037" width="26.140625" style="27" customWidth="1"/>
    <col min="12038" max="12038" width="4.42578125" style="27" customWidth="1"/>
    <col min="12039" max="12039" width="26.5703125" style="27" customWidth="1"/>
    <col min="12040" max="12042" width="10.42578125" style="27" customWidth="1"/>
    <col min="12043" max="12048" width="9.140625" style="27"/>
    <col min="12049" max="12049" width="19.5703125" style="27" customWidth="1"/>
    <col min="12050" max="12052" width="8.7109375" style="27" customWidth="1"/>
    <col min="12053" max="12288" width="9.140625" style="27"/>
    <col min="12289" max="12289" width="1.7109375" style="27" customWidth="1"/>
    <col min="12290" max="12290" width="1.140625" style="27" customWidth="1"/>
    <col min="12291" max="12291" width="1" style="27" customWidth="1"/>
    <col min="12292" max="12292" width="4" style="27" customWidth="1"/>
    <col min="12293" max="12293" width="26.140625" style="27" customWidth="1"/>
    <col min="12294" max="12294" width="4.42578125" style="27" customWidth="1"/>
    <col min="12295" max="12295" width="26.5703125" style="27" customWidth="1"/>
    <col min="12296" max="12298" width="10.42578125" style="27" customWidth="1"/>
    <col min="12299" max="12304" width="9.140625" style="27"/>
    <col min="12305" max="12305" width="19.5703125" style="27" customWidth="1"/>
    <col min="12306" max="12308" width="8.7109375" style="27" customWidth="1"/>
    <col min="12309" max="12544" width="9.140625" style="27"/>
    <col min="12545" max="12545" width="1.7109375" style="27" customWidth="1"/>
    <col min="12546" max="12546" width="1.140625" style="27" customWidth="1"/>
    <col min="12547" max="12547" width="1" style="27" customWidth="1"/>
    <col min="12548" max="12548" width="4" style="27" customWidth="1"/>
    <col min="12549" max="12549" width="26.140625" style="27" customWidth="1"/>
    <col min="12550" max="12550" width="4.42578125" style="27" customWidth="1"/>
    <col min="12551" max="12551" width="26.5703125" style="27" customWidth="1"/>
    <col min="12552" max="12554" width="10.42578125" style="27" customWidth="1"/>
    <col min="12555" max="12560" width="9.140625" style="27"/>
    <col min="12561" max="12561" width="19.5703125" style="27" customWidth="1"/>
    <col min="12562" max="12564" width="8.7109375" style="27" customWidth="1"/>
    <col min="12565" max="12800" width="9.140625" style="27"/>
    <col min="12801" max="12801" width="1.7109375" style="27" customWidth="1"/>
    <col min="12802" max="12802" width="1.140625" style="27" customWidth="1"/>
    <col min="12803" max="12803" width="1" style="27" customWidth="1"/>
    <col min="12804" max="12804" width="4" style="27" customWidth="1"/>
    <col min="12805" max="12805" width="26.140625" style="27" customWidth="1"/>
    <col min="12806" max="12806" width="4.42578125" style="27" customWidth="1"/>
    <col min="12807" max="12807" width="26.5703125" style="27" customWidth="1"/>
    <col min="12808" max="12810" width="10.42578125" style="27" customWidth="1"/>
    <col min="12811" max="12816" width="9.140625" style="27"/>
    <col min="12817" max="12817" width="19.5703125" style="27" customWidth="1"/>
    <col min="12818" max="12820" width="8.7109375" style="27" customWidth="1"/>
    <col min="12821" max="13056" width="9.140625" style="27"/>
    <col min="13057" max="13057" width="1.7109375" style="27" customWidth="1"/>
    <col min="13058" max="13058" width="1.140625" style="27" customWidth="1"/>
    <col min="13059" max="13059" width="1" style="27" customWidth="1"/>
    <col min="13060" max="13060" width="4" style="27" customWidth="1"/>
    <col min="13061" max="13061" width="26.140625" style="27" customWidth="1"/>
    <col min="13062" max="13062" width="4.42578125" style="27" customWidth="1"/>
    <col min="13063" max="13063" width="26.5703125" style="27" customWidth="1"/>
    <col min="13064" max="13066" width="10.42578125" style="27" customWidth="1"/>
    <col min="13067" max="13072" width="9.140625" style="27"/>
    <col min="13073" max="13073" width="19.5703125" style="27" customWidth="1"/>
    <col min="13074" max="13076" width="8.7109375" style="27" customWidth="1"/>
    <col min="13077" max="13312" width="9.140625" style="27"/>
    <col min="13313" max="13313" width="1.7109375" style="27" customWidth="1"/>
    <col min="13314" max="13314" width="1.140625" style="27" customWidth="1"/>
    <col min="13315" max="13315" width="1" style="27" customWidth="1"/>
    <col min="13316" max="13316" width="4" style="27" customWidth="1"/>
    <col min="13317" max="13317" width="26.140625" style="27" customWidth="1"/>
    <col min="13318" max="13318" width="4.42578125" style="27" customWidth="1"/>
    <col min="13319" max="13319" width="26.5703125" style="27" customWidth="1"/>
    <col min="13320" max="13322" width="10.42578125" style="27" customWidth="1"/>
    <col min="13323" max="13328" width="9.140625" style="27"/>
    <col min="13329" max="13329" width="19.5703125" style="27" customWidth="1"/>
    <col min="13330" max="13332" width="8.7109375" style="27" customWidth="1"/>
    <col min="13333" max="13568" width="9.140625" style="27"/>
    <col min="13569" max="13569" width="1.7109375" style="27" customWidth="1"/>
    <col min="13570" max="13570" width="1.140625" style="27" customWidth="1"/>
    <col min="13571" max="13571" width="1" style="27" customWidth="1"/>
    <col min="13572" max="13572" width="4" style="27" customWidth="1"/>
    <col min="13573" max="13573" width="26.140625" style="27" customWidth="1"/>
    <col min="13574" max="13574" width="4.42578125" style="27" customWidth="1"/>
    <col min="13575" max="13575" width="26.5703125" style="27" customWidth="1"/>
    <col min="13576" max="13578" width="10.42578125" style="27" customWidth="1"/>
    <col min="13579" max="13584" width="9.140625" style="27"/>
    <col min="13585" max="13585" width="19.5703125" style="27" customWidth="1"/>
    <col min="13586" max="13588" width="8.7109375" style="27" customWidth="1"/>
    <col min="13589" max="13824" width="9.140625" style="27"/>
    <col min="13825" max="13825" width="1.7109375" style="27" customWidth="1"/>
    <col min="13826" max="13826" width="1.140625" style="27" customWidth="1"/>
    <col min="13827" max="13827" width="1" style="27" customWidth="1"/>
    <col min="13828" max="13828" width="4" style="27" customWidth="1"/>
    <col min="13829" max="13829" width="26.140625" style="27" customWidth="1"/>
    <col min="13830" max="13830" width="4.42578125" style="27" customWidth="1"/>
    <col min="13831" max="13831" width="26.5703125" style="27" customWidth="1"/>
    <col min="13832" max="13834" width="10.42578125" style="27" customWidth="1"/>
    <col min="13835" max="13840" width="9.140625" style="27"/>
    <col min="13841" max="13841" width="19.5703125" style="27" customWidth="1"/>
    <col min="13842" max="13844" width="8.7109375" style="27" customWidth="1"/>
    <col min="13845" max="14080" width="9.140625" style="27"/>
    <col min="14081" max="14081" width="1.7109375" style="27" customWidth="1"/>
    <col min="14082" max="14082" width="1.140625" style="27" customWidth="1"/>
    <col min="14083" max="14083" width="1" style="27" customWidth="1"/>
    <col min="14084" max="14084" width="4" style="27" customWidth="1"/>
    <col min="14085" max="14085" width="26.140625" style="27" customWidth="1"/>
    <col min="14086" max="14086" width="4.42578125" style="27" customWidth="1"/>
    <col min="14087" max="14087" width="26.5703125" style="27" customWidth="1"/>
    <col min="14088" max="14090" width="10.42578125" style="27" customWidth="1"/>
    <col min="14091" max="14096" width="9.140625" style="27"/>
    <col min="14097" max="14097" width="19.5703125" style="27" customWidth="1"/>
    <col min="14098" max="14100" width="8.7109375" style="27" customWidth="1"/>
    <col min="14101" max="14336" width="9.140625" style="27"/>
    <col min="14337" max="14337" width="1.7109375" style="27" customWidth="1"/>
    <col min="14338" max="14338" width="1.140625" style="27" customWidth="1"/>
    <col min="14339" max="14339" width="1" style="27" customWidth="1"/>
    <col min="14340" max="14340" width="4" style="27" customWidth="1"/>
    <col min="14341" max="14341" width="26.140625" style="27" customWidth="1"/>
    <col min="14342" max="14342" width="4.42578125" style="27" customWidth="1"/>
    <col min="14343" max="14343" width="26.5703125" style="27" customWidth="1"/>
    <col min="14344" max="14346" width="10.42578125" style="27" customWidth="1"/>
    <col min="14347" max="14352" width="9.140625" style="27"/>
    <col min="14353" max="14353" width="19.5703125" style="27" customWidth="1"/>
    <col min="14354" max="14356" width="8.7109375" style="27" customWidth="1"/>
    <col min="14357" max="14592" width="9.140625" style="27"/>
    <col min="14593" max="14593" width="1.7109375" style="27" customWidth="1"/>
    <col min="14594" max="14594" width="1.140625" style="27" customWidth="1"/>
    <col min="14595" max="14595" width="1" style="27" customWidth="1"/>
    <col min="14596" max="14596" width="4" style="27" customWidth="1"/>
    <col min="14597" max="14597" width="26.140625" style="27" customWidth="1"/>
    <col min="14598" max="14598" width="4.42578125" style="27" customWidth="1"/>
    <col min="14599" max="14599" width="26.5703125" style="27" customWidth="1"/>
    <col min="14600" max="14602" width="10.42578125" style="27" customWidth="1"/>
    <col min="14603" max="14608" width="9.140625" style="27"/>
    <col min="14609" max="14609" width="19.5703125" style="27" customWidth="1"/>
    <col min="14610" max="14612" width="8.7109375" style="27" customWidth="1"/>
    <col min="14613" max="14848" width="9.140625" style="27"/>
    <col min="14849" max="14849" width="1.7109375" style="27" customWidth="1"/>
    <col min="14850" max="14850" width="1.140625" style="27" customWidth="1"/>
    <col min="14851" max="14851" width="1" style="27" customWidth="1"/>
    <col min="14852" max="14852" width="4" style="27" customWidth="1"/>
    <col min="14853" max="14853" width="26.140625" style="27" customWidth="1"/>
    <col min="14854" max="14854" width="4.42578125" style="27" customWidth="1"/>
    <col min="14855" max="14855" width="26.5703125" style="27" customWidth="1"/>
    <col min="14856" max="14858" width="10.42578125" style="27" customWidth="1"/>
    <col min="14859" max="14864" width="9.140625" style="27"/>
    <col min="14865" max="14865" width="19.5703125" style="27" customWidth="1"/>
    <col min="14866" max="14868" width="8.7109375" style="27" customWidth="1"/>
    <col min="14869" max="15104" width="9.140625" style="27"/>
    <col min="15105" max="15105" width="1.7109375" style="27" customWidth="1"/>
    <col min="15106" max="15106" width="1.140625" style="27" customWidth="1"/>
    <col min="15107" max="15107" width="1" style="27" customWidth="1"/>
    <col min="15108" max="15108" width="4" style="27" customWidth="1"/>
    <col min="15109" max="15109" width="26.140625" style="27" customWidth="1"/>
    <col min="15110" max="15110" width="4.42578125" style="27" customWidth="1"/>
    <col min="15111" max="15111" width="26.5703125" style="27" customWidth="1"/>
    <col min="15112" max="15114" width="10.42578125" style="27" customWidth="1"/>
    <col min="15115" max="15120" width="9.140625" style="27"/>
    <col min="15121" max="15121" width="19.5703125" style="27" customWidth="1"/>
    <col min="15122" max="15124" width="8.7109375" style="27" customWidth="1"/>
    <col min="15125" max="15360" width="9.140625" style="27"/>
    <col min="15361" max="15361" width="1.7109375" style="27" customWidth="1"/>
    <col min="15362" max="15362" width="1.140625" style="27" customWidth="1"/>
    <col min="15363" max="15363" width="1" style="27" customWidth="1"/>
    <col min="15364" max="15364" width="4" style="27" customWidth="1"/>
    <col min="15365" max="15365" width="26.140625" style="27" customWidth="1"/>
    <col min="15366" max="15366" width="4.42578125" style="27" customWidth="1"/>
    <col min="15367" max="15367" width="26.5703125" style="27" customWidth="1"/>
    <col min="15368" max="15370" width="10.42578125" style="27" customWidth="1"/>
    <col min="15371" max="15376" width="9.140625" style="27"/>
    <col min="15377" max="15377" width="19.5703125" style="27" customWidth="1"/>
    <col min="15378" max="15380" width="8.7109375" style="27" customWidth="1"/>
    <col min="15381" max="15616" width="9.140625" style="27"/>
    <col min="15617" max="15617" width="1.7109375" style="27" customWidth="1"/>
    <col min="15618" max="15618" width="1.140625" style="27" customWidth="1"/>
    <col min="15619" max="15619" width="1" style="27" customWidth="1"/>
    <col min="15620" max="15620" width="4" style="27" customWidth="1"/>
    <col min="15621" max="15621" width="26.140625" style="27" customWidth="1"/>
    <col min="15622" max="15622" width="4.42578125" style="27" customWidth="1"/>
    <col min="15623" max="15623" width="26.5703125" style="27" customWidth="1"/>
    <col min="15624" max="15626" width="10.42578125" style="27" customWidth="1"/>
    <col min="15627" max="15632" width="9.140625" style="27"/>
    <col min="15633" max="15633" width="19.5703125" style="27" customWidth="1"/>
    <col min="15634" max="15636" width="8.7109375" style="27" customWidth="1"/>
    <col min="15637" max="15872" width="9.140625" style="27"/>
    <col min="15873" max="15873" width="1.7109375" style="27" customWidth="1"/>
    <col min="15874" max="15874" width="1.140625" style="27" customWidth="1"/>
    <col min="15875" max="15875" width="1" style="27" customWidth="1"/>
    <col min="15876" max="15876" width="4" style="27" customWidth="1"/>
    <col min="15877" max="15877" width="26.140625" style="27" customWidth="1"/>
    <col min="15878" max="15878" width="4.42578125" style="27" customWidth="1"/>
    <col min="15879" max="15879" width="26.5703125" style="27" customWidth="1"/>
    <col min="15880" max="15882" width="10.42578125" style="27" customWidth="1"/>
    <col min="15883" max="15888" width="9.140625" style="27"/>
    <col min="15889" max="15889" width="19.5703125" style="27" customWidth="1"/>
    <col min="15890" max="15892" width="8.7109375" style="27" customWidth="1"/>
    <col min="15893" max="16128" width="9.140625" style="27"/>
    <col min="16129" max="16129" width="1.7109375" style="27" customWidth="1"/>
    <col min="16130" max="16130" width="1.140625" style="27" customWidth="1"/>
    <col min="16131" max="16131" width="1" style="27" customWidth="1"/>
    <col min="16132" max="16132" width="4" style="27" customWidth="1"/>
    <col min="16133" max="16133" width="26.140625" style="27" customWidth="1"/>
    <col min="16134" max="16134" width="4.42578125" style="27" customWidth="1"/>
    <col min="16135" max="16135" width="26.5703125" style="27" customWidth="1"/>
    <col min="16136" max="16138" width="10.42578125" style="27" customWidth="1"/>
    <col min="16139" max="16144" width="9.140625" style="27"/>
    <col min="16145" max="16145" width="19.5703125" style="27" customWidth="1"/>
    <col min="16146" max="16148" width="8.7109375" style="27" customWidth="1"/>
    <col min="16149" max="16384" width="9.140625" style="27"/>
  </cols>
  <sheetData>
    <row r="1" spans="1:10" ht="12.75" customHeight="1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6"/>
    </row>
    <row r="2" spans="1:10">
      <c r="A2" s="25"/>
      <c r="B2" s="25"/>
      <c r="C2" s="25"/>
      <c r="D2" s="25"/>
      <c r="E2" s="25"/>
      <c r="F2" s="25"/>
      <c r="G2" s="25"/>
      <c r="H2" s="25"/>
      <c r="I2" s="25"/>
      <c r="J2" s="26"/>
    </row>
    <row r="3" spans="1:10" ht="12.75" customHeight="1">
      <c r="A3" s="29" t="s">
        <v>35</v>
      </c>
      <c r="B3" s="29"/>
      <c r="C3" s="29"/>
      <c r="D3" s="29"/>
      <c r="E3" s="29"/>
      <c r="F3" s="29"/>
      <c r="G3" s="30"/>
      <c r="H3" s="31" t="s">
        <v>36</v>
      </c>
      <c r="I3" s="31" t="s">
        <v>36</v>
      </c>
      <c r="J3" s="31" t="s">
        <v>36</v>
      </c>
    </row>
    <row r="4" spans="1:10" ht="12.75">
      <c r="A4" s="29"/>
      <c r="B4" s="29"/>
      <c r="C4" s="29"/>
      <c r="D4" s="29"/>
      <c r="E4" s="29"/>
      <c r="F4" s="29"/>
      <c r="G4" s="30"/>
      <c r="H4" s="32" t="s">
        <v>37</v>
      </c>
      <c r="I4" s="32" t="s">
        <v>38</v>
      </c>
      <c r="J4" s="32" t="s">
        <v>39</v>
      </c>
    </row>
    <row r="5" spans="1:10" ht="12" customHeight="1">
      <c r="A5" s="33"/>
      <c r="B5" s="34" t="s">
        <v>40</v>
      </c>
      <c r="C5" s="33"/>
      <c r="D5" s="33"/>
      <c r="E5" s="33"/>
      <c r="F5" s="33"/>
      <c r="G5" s="35"/>
      <c r="H5" s="36">
        <v>114.1089296961507</v>
      </c>
      <c r="I5" s="36">
        <v>107.0031390656283</v>
      </c>
      <c r="J5" s="36">
        <v>100.85039250679229</v>
      </c>
    </row>
    <row r="6" spans="1:10" ht="12" customHeight="1">
      <c r="A6" s="37" t="s">
        <v>41</v>
      </c>
      <c r="B6" s="37"/>
      <c r="C6" s="33"/>
      <c r="D6" s="33"/>
      <c r="E6" s="33"/>
      <c r="F6" s="38"/>
      <c r="G6" s="35"/>
      <c r="H6" s="39">
        <v>115.01475118100024</v>
      </c>
      <c r="I6" s="39">
        <v>113.4320166365425</v>
      </c>
      <c r="J6" s="39">
        <v>101.67137788173068</v>
      </c>
    </row>
    <row r="7" spans="1:10" ht="12" customHeight="1">
      <c r="A7" s="37"/>
      <c r="B7" s="33" t="s">
        <v>42</v>
      </c>
      <c r="C7" s="37"/>
      <c r="D7" s="33"/>
      <c r="E7" s="33"/>
      <c r="F7" s="38"/>
      <c r="G7" s="35"/>
      <c r="H7" s="40">
        <v>115.22095420411496</v>
      </c>
      <c r="I7" s="40">
        <v>113.56151292654093</v>
      </c>
      <c r="J7" s="40">
        <v>101.6646809363658</v>
      </c>
    </row>
    <row r="8" spans="1:10" ht="12" customHeight="1">
      <c r="A8" s="37"/>
      <c r="B8" s="37"/>
      <c r="C8" s="33" t="s">
        <v>43</v>
      </c>
      <c r="D8" s="33"/>
      <c r="E8" s="41"/>
      <c r="F8" s="38"/>
      <c r="G8" s="35"/>
      <c r="H8" s="40">
        <v>122.35306140175715</v>
      </c>
      <c r="I8" s="40">
        <v>116.22250793077417</v>
      </c>
      <c r="J8" s="40">
        <v>103.2868165303137</v>
      </c>
    </row>
    <row r="9" spans="1:10" ht="12" customHeight="1">
      <c r="A9" s="37"/>
      <c r="B9" s="37"/>
      <c r="C9" s="33" t="s">
        <v>44</v>
      </c>
      <c r="D9" s="42"/>
      <c r="E9" s="41"/>
      <c r="F9" s="38"/>
      <c r="G9" s="35"/>
      <c r="H9" s="40">
        <v>99.047387011781026</v>
      </c>
      <c r="I9" s="40">
        <v>113.20901098635323</v>
      </c>
      <c r="J9" s="40">
        <v>94.903584338395802</v>
      </c>
    </row>
    <row r="10" spans="1:10" ht="12" customHeight="1">
      <c r="A10" s="37"/>
      <c r="B10" s="37"/>
      <c r="C10" s="43" t="s">
        <v>45</v>
      </c>
      <c r="D10" s="42"/>
      <c r="E10" s="33"/>
      <c r="F10" s="33"/>
      <c r="G10" s="35"/>
      <c r="H10" s="40">
        <v>129.56504233288825</v>
      </c>
      <c r="I10" s="40">
        <v>102.53797277735197</v>
      </c>
      <c r="J10" s="40">
        <v>95.38397859691004</v>
      </c>
    </row>
    <row r="11" spans="1:10" ht="12" customHeight="1">
      <c r="A11" s="37"/>
      <c r="B11" s="37"/>
      <c r="C11" s="43" t="s">
        <v>46</v>
      </c>
      <c r="D11" s="42"/>
      <c r="E11" s="33"/>
      <c r="F11" s="33"/>
      <c r="G11" s="35"/>
      <c r="H11" s="40">
        <v>108.35472225657313</v>
      </c>
      <c r="I11" s="40">
        <v>101.5500342790687</v>
      </c>
      <c r="J11" s="40">
        <v>101.90396417050698</v>
      </c>
    </row>
    <row r="12" spans="1:10" ht="12" customHeight="1">
      <c r="A12" s="44"/>
      <c r="B12" s="44"/>
      <c r="C12" s="43" t="s">
        <v>47</v>
      </c>
      <c r="D12" s="42"/>
      <c r="E12" s="45"/>
      <c r="F12" s="45"/>
      <c r="G12" s="35"/>
      <c r="H12" s="40">
        <v>122.81713597256486</v>
      </c>
      <c r="I12" s="40">
        <v>98.043555275776328</v>
      </c>
      <c r="J12" s="40">
        <v>107.80984468844765</v>
      </c>
    </row>
    <row r="13" spans="1:10" ht="12" customHeight="1">
      <c r="A13" s="44"/>
      <c r="B13" s="44"/>
      <c r="C13" s="43" t="s">
        <v>48</v>
      </c>
      <c r="D13" s="42"/>
      <c r="E13" s="45"/>
      <c r="F13" s="45"/>
      <c r="G13" s="35"/>
      <c r="H13" s="40">
        <v>132.08022363513194</v>
      </c>
      <c r="I13" s="40">
        <v>134.92100626544214</v>
      </c>
      <c r="J13" s="40">
        <v>122.51581299335359</v>
      </c>
    </row>
    <row r="14" spans="1:10" ht="12" customHeight="1">
      <c r="A14" s="37"/>
      <c r="B14" s="37"/>
      <c r="C14" s="42" t="s">
        <v>49</v>
      </c>
      <c r="D14" s="42"/>
      <c r="E14" s="42"/>
      <c r="F14" s="42"/>
      <c r="G14" s="35"/>
      <c r="H14" s="46">
        <v>113.9442277006254</v>
      </c>
      <c r="I14" s="46">
        <v>108.29809535024151</v>
      </c>
      <c r="J14" s="46">
        <v>103.46756321677711</v>
      </c>
    </row>
    <row r="15" spans="1:10" ht="12" customHeight="1">
      <c r="A15" s="37"/>
      <c r="B15" s="37"/>
      <c r="C15" s="33" t="s">
        <v>50</v>
      </c>
      <c r="D15" s="42"/>
      <c r="E15" s="33"/>
      <c r="F15" s="33"/>
      <c r="G15" s="35"/>
      <c r="H15" s="40">
        <v>117.2103103771889</v>
      </c>
      <c r="I15" s="40">
        <v>110.76794072735422</v>
      </c>
      <c r="J15" s="40">
        <v>108.40961773936183</v>
      </c>
    </row>
    <row r="16" spans="1:10" ht="12" customHeight="1">
      <c r="A16" s="37"/>
      <c r="B16" s="33" t="s">
        <v>51</v>
      </c>
      <c r="C16" s="37"/>
      <c r="D16" s="42"/>
      <c r="E16" s="33"/>
      <c r="F16" s="33"/>
      <c r="G16" s="35"/>
      <c r="H16" s="40">
        <v>108.33138687310758</v>
      </c>
      <c r="I16" s="40">
        <v>109.14165440826463</v>
      </c>
      <c r="J16" s="40">
        <v>101.90278140298695</v>
      </c>
    </row>
    <row r="17" spans="1:20" ht="12" customHeight="1">
      <c r="A17" s="47" t="s">
        <v>52</v>
      </c>
      <c r="B17" s="37"/>
      <c r="C17" s="33"/>
      <c r="D17" s="42"/>
      <c r="E17" s="33"/>
      <c r="F17" s="33"/>
      <c r="G17" s="35"/>
      <c r="H17" s="39">
        <v>116.89904057872647</v>
      </c>
      <c r="I17" s="39">
        <v>101.29850162779879</v>
      </c>
      <c r="J17" s="39">
        <v>100.06592044148333</v>
      </c>
    </row>
    <row r="18" spans="1:20" ht="12" customHeight="1">
      <c r="A18" s="37"/>
      <c r="B18" s="33" t="s">
        <v>53</v>
      </c>
      <c r="C18" s="37"/>
      <c r="D18" s="42"/>
      <c r="E18" s="33"/>
      <c r="F18" s="33"/>
      <c r="G18" s="35"/>
      <c r="H18" s="40">
        <v>112.27986579153857</v>
      </c>
      <c r="I18" s="40">
        <v>103.27825748514815</v>
      </c>
      <c r="J18" s="40">
        <v>100.12662111849599</v>
      </c>
    </row>
    <row r="19" spans="1:20" ht="12" customHeight="1">
      <c r="A19" s="37"/>
      <c r="B19" s="33" t="s">
        <v>54</v>
      </c>
      <c r="C19" s="37"/>
      <c r="D19" s="42"/>
      <c r="E19" s="33"/>
      <c r="F19" s="33"/>
      <c r="G19" s="35"/>
      <c r="H19" s="40">
        <v>122.37329922683067</v>
      </c>
      <c r="I19" s="40">
        <v>99.23015866303912</v>
      </c>
      <c r="J19" s="40">
        <v>100</v>
      </c>
    </row>
    <row r="20" spans="1:20" ht="12" customHeight="1">
      <c r="A20" s="37" t="s">
        <v>55</v>
      </c>
      <c r="B20" s="37"/>
      <c r="C20" s="33"/>
      <c r="D20" s="42"/>
      <c r="E20" s="33"/>
      <c r="F20" s="33"/>
      <c r="G20" s="35"/>
      <c r="H20" s="39">
        <v>118.30214564529744</v>
      </c>
      <c r="I20" s="39">
        <v>102.6935632681117</v>
      </c>
      <c r="J20" s="39">
        <v>100.29765837132143</v>
      </c>
    </row>
    <row r="21" spans="1:20" ht="12" customHeight="1">
      <c r="A21" s="37"/>
      <c r="B21" s="33" t="s">
        <v>56</v>
      </c>
      <c r="C21" s="37"/>
      <c r="D21" s="42"/>
      <c r="E21" s="33"/>
      <c r="F21" s="33"/>
      <c r="G21" s="35"/>
      <c r="H21" s="40">
        <v>125.748100744694</v>
      </c>
      <c r="I21" s="40">
        <v>101.89622807153577</v>
      </c>
      <c r="J21" s="40">
        <v>100.07413146679983</v>
      </c>
    </row>
    <row r="22" spans="1:20" ht="12" customHeight="1">
      <c r="A22" s="37"/>
      <c r="B22" s="37"/>
      <c r="C22" s="43" t="s">
        <v>57</v>
      </c>
      <c r="D22" s="42"/>
      <c r="E22" s="33"/>
      <c r="F22" s="45"/>
      <c r="G22" s="35"/>
      <c r="H22" s="40">
        <v>135.14495723889877</v>
      </c>
      <c r="I22" s="40">
        <v>105.93375007222863</v>
      </c>
      <c r="J22" s="40">
        <v>100.6059264625484</v>
      </c>
    </row>
    <row r="23" spans="1:20" ht="12" customHeight="1">
      <c r="A23" s="37"/>
      <c r="B23" s="37"/>
      <c r="C23" s="43" t="s">
        <v>58</v>
      </c>
      <c r="D23" s="42"/>
      <c r="E23" s="33"/>
      <c r="F23" s="33"/>
      <c r="G23" s="35"/>
      <c r="H23" s="40">
        <v>125.54133348737106</v>
      </c>
      <c r="I23" s="40">
        <v>101.57654357446278</v>
      </c>
      <c r="J23" s="40">
        <v>100.04153742311649</v>
      </c>
    </row>
    <row r="24" spans="1:20" ht="12" customHeight="1">
      <c r="A24" s="37"/>
      <c r="B24" s="37"/>
      <c r="C24" s="33" t="s">
        <v>59</v>
      </c>
      <c r="D24" s="42"/>
      <c r="E24" s="48"/>
      <c r="F24" s="33"/>
      <c r="G24" s="35"/>
      <c r="H24" s="40">
        <v>106.19754056965776</v>
      </c>
      <c r="I24" s="40">
        <v>106.96459010596639</v>
      </c>
      <c r="J24" s="40">
        <v>100</v>
      </c>
    </row>
    <row r="25" spans="1:20" ht="12" customHeight="1">
      <c r="A25" s="44"/>
      <c r="B25" s="33" t="s">
        <v>60</v>
      </c>
      <c r="C25" s="37"/>
      <c r="D25" s="42"/>
      <c r="E25" s="49"/>
      <c r="F25" s="45"/>
      <c r="G25" s="35"/>
      <c r="H25" s="40">
        <v>98.301398690769787</v>
      </c>
      <c r="I25" s="40">
        <v>105.53102842603381</v>
      </c>
      <c r="J25" s="40">
        <v>101.07339152396489</v>
      </c>
    </row>
    <row r="26" spans="1:20" ht="12" customHeight="1">
      <c r="A26" s="37" t="s">
        <v>61</v>
      </c>
      <c r="B26" s="37"/>
      <c r="C26" s="33"/>
      <c r="D26" s="42"/>
      <c r="E26" s="48"/>
      <c r="F26" s="33"/>
      <c r="G26" s="35"/>
      <c r="H26" s="39">
        <v>105.80727240114491</v>
      </c>
      <c r="I26" s="39">
        <v>100.34119701344044</v>
      </c>
      <c r="J26" s="39">
        <v>99.948271287618894</v>
      </c>
    </row>
    <row r="27" spans="1:20" ht="12" customHeight="1">
      <c r="A27" s="37"/>
      <c r="B27" s="43" t="s">
        <v>62</v>
      </c>
      <c r="C27" s="33"/>
      <c r="D27" s="42"/>
      <c r="E27" s="48"/>
      <c r="F27" s="33"/>
      <c r="G27" s="35"/>
      <c r="H27" s="40">
        <v>118.75</v>
      </c>
      <c r="I27" s="40">
        <v>100</v>
      </c>
      <c r="J27" s="40">
        <v>100</v>
      </c>
    </row>
    <row r="28" spans="1:20" ht="12" customHeight="1">
      <c r="A28" s="37"/>
      <c r="B28" s="43" t="s">
        <v>63</v>
      </c>
      <c r="C28" s="43"/>
      <c r="D28" s="42"/>
      <c r="E28" s="48"/>
      <c r="F28" s="33"/>
      <c r="G28" s="35"/>
      <c r="H28" s="40">
        <v>109.31455774644849</v>
      </c>
      <c r="I28" s="40">
        <v>107.50320630424559</v>
      </c>
      <c r="J28" s="40">
        <v>98.948845294726368</v>
      </c>
    </row>
    <row r="29" spans="1:20" ht="12" customHeight="1">
      <c r="A29" s="44"/>
      <c r="B29" s="43" t="s">
        <v>64</v>
      </c>
      <c r="C29" s="43"/>
      <c r="D29" s="33"/>
      <c r="E29" s="49"/>
      <c r="F29" s="45"/>
      <c r="G29" s="35"/>
      <c r="H29" s="40">
        <v>100</v>
      </c>
      <c r="I29" s="40">
        <v>100</v>
      </c>
      <c r="J29" s="40">
        <v>100</v>
      </c>
    </row>
    <row r="30" spans="1:20" ht="12" customHeight="1">
      <c r="A30" s="50"/>
      <c r="B30" s="51" t="s">
        <v>65</v>
      </c>
      <c r="C30" s="51"/>
      <c r="D30" s="52"/>
      <c r="E30" s="53"/>
      <c r="F30" s="54"/>
      <c r="G30" s="55"/>
      <c r="H30" s="56">
        <v>108.55584442061445</v>
      </c>
      <c r="I30" s="56">
        <v>100</v>
      </c>
      <c r="J30" s="56">
        <v>100</v>
      </c>
    </row>
    <row r="31" spans="1:20" ht="78.75" customHeight="1">
      <c r="A31" s="44"/>
      <c r="B31" s="43"/>
      <c r="C31" s="43"/>
      <c r="D31" s="33"/>
      <c r="E31" s="49"/>
      <c r="F31" s="45"/>
      <c r="G31" s="35"/>
      <c r="H31" s="57"/>
      <c r="I31" s="57"/>
      <c r="J31" s="57"/>
    </row>
    <row r="32" spans="1:20" ht="14.25" customHeight="1">
      <c r="A32" s="44"/>
      <c r="B32" s="43"/>
      <c r="C32" s="43"/>
      <c r="D32" s="33"/>
      <c r="E32" s="49"/>
      <c r="F32" s="45"/>
      <c r="G32" s="35"/>
      <c r="H32" s="57"/>
      <c r="I32" s="57"/>
      <c r="J32" s="57"/>
      <c r="K32" s="58" t="s">
        <v>35</v>
      </c>
      <c r="L32" s="58"/>
      <c r="M32" s="58"/>
      <c r="N32" s="58"/>
      <c r="O32" s="58"/>
      <c r="P32" s="58"/>
      <c r="Q32" s="58"/>
      <c r="R32" s="31" t="s">
        <v>36</v>
      </c>
      <c r="S32" s="31" t="s">
        <v>36</v>
      </c>
      <c r="T32" s="31" t="s">
        <v>36</v>
      </c>
    </row>
    <row r="33" spans="1:20" ht="13.5" customHeight="1">
      <c r="A33" s="44"/>
      <c r="B33" s="43"/>
      <c r="C33" s="43"/>
      <c r="D33" s="33"/>
      <c r="E33" s="49"/>
      <c r="F33" s="45"/>
      <c r="G33" s="35"/>
      <c r="H33" s="57"/>
      <c r="I33" s="57"/>
      <c r="J33" s="57"/>
      <c r="K33" s="59"/>
      <c r="L33" s="59"/>
      <c r="M33" s="59"/>
      <c r="N33" s="59"/>
      <c r="O33" s="59"/>
      <c r="P33" s="59"/>
      <c r="Q33" s="59"/>
      <c r="R33" s="32" t="s">
        <v>37</v>
      </c>
      <c r="S33" s="32" t="s">
        <v>38</v>
      </c>
      <c r="T33" s="32" t="s">
        <v>39</v>
      </c>
    </row>
    <row r="34" spans="1:20" ht="12.75" customHeight="1">
      <c r="K34" s="37" t="s">
        <v>66</v>
      </c>
      <c r="L34" s="37"/>
      <c r="M34" s="33"/>
      <c r="N34" s="33"/>
      <c r="O34" s="48"/>
      <c r="P34" s="33"/>
      <c r="Q34" s="35"/>
      <c r="R34" s="39">
        <v>118.97243884770067</v>
      </c>
      <c r="S34" s="39">
        <v>108.52884970015874</v>
      </c>
      <c r="T34" s="39">
        <v>103.03109657635805</v>
      </c>
    </row>
    <row r="35" spans="1:20" ht="12.75" customHeight="1">
      <c r="K35" s="37"/>
      <c r="L35" s="42" t="s">
        <v>67</v>
      </c>
      <c r="M35" s="60"/>
      <c r="N35" s="60"/>
      <c r="O35" s="60"/>
      <c r="P35" s="60"/>
      <c r="Q35" s="35"/>
      <c r="R35" s="46">
        <v>126.97010359062104</v>
      </c>
      <c r="S35" s="46">
        <v>111.80866606773563</v>
      </c>
      <c r="T35" s="46">
        <v>106.52290933377972</v>
      </c>
    </row>
    <row r="36" spans="1:20" ht="12.75" customHeight="1">
      <c r="K36" s="61"/>
      <c r="L36" s="62" t="s">
        <v>68</v>
      </c>
      <c r="M36" s="63"/>
      <c r="N36" s="64"/>
      <c r="O36" s="65"/>
      <c r="P36" s="63"/>
      <c r="Q36" s="35"/>
      <c r="R36" s="66">
        <v>120.51938220076461</v>
      </c>
      <c r="S36" s="66">
        <v>101.76695172235242</v>
      </c>
      <c r="T36" s="66">
        <v>100</v>
      </c>
    </row>
    <row r="37" spans="1:20" ht="12.75" customHeight="1">
      <c r="K37" s="37"/>
      <c r="L37" s="67" t="s">
        <v>69</v>
      </c>
      <c r="M37" s="33"/>
      <c r="N37" s="33"/>
      <c r="O37" s="48"/>
      <c r="P37" s="33"/>
      <c r="Q37" s="35"/>
      <c r="R37" s="40">
        <v>100.40486862617324</v>
      </c>
      <c r="S37" s="40">
        <v>99.875418903445095</v>
      </c>
      <c r="T37" s="40">
        <v>100</v>
      </c>
    </row>
    <row r="38" spans="1:20" ht="12.75" customHeight="1">
      <c r="K38" s="37"/>
      <c r="L38" s="67" t="s">
        <v>70</v>
      </c>
      <c r="M38" s="33"/>
      <c r="N38" s="42"/>
      <c r="O38" s="48"/>
      <c r="P38" s="33"/>
      <c r="Q38" s="35"/>
      <c r="R38" s="40">
        <v>118.89454506300734</v>
      </c>
      <c r="S38" s="40">
        <v>111.54987638571947</v>
      </c>
      <c r="T38" s="40">
        <v>100</v>
      </c>
    </row>
    <row r="39" spans="1:20" ht="12.75" customHeight="1">
      <c r="K39" s="37"/>
      <c r="L39" s="42" t="s">
        <v>71</v>
      </c>
      <c r="M39" s="60"/>
      <c r="N39" s="60"/>
      <c r="O39" s="60"/>
      <c r="P39" s="60"/>
      <c r="Q39" s="35"/>
      <c r="R39" s="46">
        <v>108.55181786207804</v>
      </c>
      <c r="S39" s="46">
        <v>109.67713549003825</v>
      </c>
      <c r="T39" s="46">
        <v>100</v>
      </c>
    </row>
    <row r="40" spans="1:20" ht="12.75" customHeight="1">
      <c r="K40" s="37"/>
      <c r="L40" s="42" t="s">
        <v>72</v>
      </c>
      <c r="M40" s="60"/>
      <c r="N40" s="60"/>
      <c r="O40" s="60"/>
      <c r="P40" s="60"/>
      <c r="Q40" s="35"/>
      <c r="R40" s="46">
        <v>110.3785590994856</v>
      </c>
      <c r="S40" s="46">
        <v>108.39421385749139</v>
      </c>
      <c r="T40" s="46">
        <v>100</v>
      </c>
    </row>
    <row r="41" spans="1:20" ht="12.75" customHeight="1">
      <c r="K41" s="37" t="s">
        <v>73</v>
      </c>
      <c r="L41" s="37"/>
      <c r="M41" s="33"/>
      <c r="N41" s="42"/>
      <c r="O41" s="48"/>
      <c r="P41" s="33"/>
      <c r="Q41" s="35"/>
      <c r="R41" s="39">
        <v>105.86134651614555</v>
      </c>
      <c r="S41" s="39">
        <v>109.11497063103664</v>
      </c>
      <c r="T41" s="39">
        <v>100</v>
      </c>
    </row>
    <row r="42" spans="1:20" ht="12.75" customHeight="1">
      <c r="K42" s="37"/>
      <c r="L42" s="33" t="s">
        <v>74</v>
      </c>
      <c r="M42" s="37"/>
      <c r="N42" s="42"/>
      <c r="O42" s="48"/>
      <c r="P42" s="33"/>
      <c r="Q42" s="35"/>
      <c r="R42" s="40">
        <v>108.05737793222781</v>
      </c>
      <c r="S42" s="40">
        <v>112.675981931297</v>
      </c>
      <c r="T42" s="40">
        <v>100</v>
      </c>
    </row>
    <row r="43" spans="1:20" ht="12.75" customHeight="1">
      <c r="K43" s="37"/>
      <c r="L43" s="33" t="s">
        <v>75</v>
      </c>
      <c r="M43" s="33"/>
      <c r="N43" s="42"/>
      <c r="O43" s="49"/>
      <c r="P43" s="33"/>
      <c r="Q43" s="35"/>
      <c r="R43" s="40">
        <v>100</v>
      </c>
      <c r="S43" s="40">
        <v>100</v>
      </c>
      <c r="T43" s="40">
        <v>100</v>
      </c>
    </row>
    <row r="44" spans="1:20" ht="12.75" customHeight="1">
      <c r="K44" s="37"/>
      <c r="L44" s="33" t="s">
        <v>76</v>
      </c>
      <c r="M44" s="33"/>
      <c r="N44" s="42"/>
      <c r="O44" s="68"/>
      <c r="P44" s="33"/>
      <c r="Q44" s="35"/>
      <c r="R44" s="40">
        <v>100</v>
      </c>
      <c r="S44" s="40">
        <v>100</v>
      </c>
      <c r="T44" s="40">
        <v>100</v>
      </c>
    </row>
    <row r="45" spans="1:20" ht="12.75" customHeight="1">
      <c r="K45" s="37" t="s">
        <v>77</v>
      </c>
      <c r="L45" s="37"/>
      <c r="M45" s="33"/>
      <c r="N45" s="42"/>
      <c r="O45" s="69"/>
      <c r="P45" s="33"/>
      <c r="Q45" s="35"/>
      <c r="R45" s="39">
        <v>107.68866940966501</v>
      </c>
      <c r="S45" s="39">
        <v>106.35363484407479</v>
      </c>
      <c r="T45" s="39">
        <v>100.30579519304894</v>
      </c>
    </row>
    <row r="46" spans="1:20" ht="12.75" customHeight="1">
      <c r="K46" s="37"/>
      <c r="L46" s="33" t="s">
        <v>78</v>
      </c>
      <c r="M46" s="33"/>
      <c r="N46" s="42"/>
      <c r="O46" s="69"/>
      <c r="P46" s="33"/>
      <c r="Q46" s="35"/>
      <c r="R46" s="40">
        <v>123.48392870890612</v>
      </c>
      <c r="S46" s="40">
        <v>119.00244689565184</v>
      </c>
      <c r="T46" s="40">
        <v>101.46223127736194</v>
      </c>
    </row>
    <row r="47" spans="1:20" ht="12.75" customHeight="1">
      <c r="K47" s="37"/>
      <c r="L47" s="33" t="s">
        <v>79</v>
      </c>
      <c r="M47" s="33"/>
      <c r="N47" s="42"/>
      <c r="O47" s="69"/>
      <c r="P47" s="33"/>
      <c r="Q47" s="35"/>
      <c r="R47" s="40">
        <v>103.73934577982817</v>
      </c>
      <c r="S47" s="40">
        <v>102.9066956431916</v>
      </c>
      <c r="T47" s="40">
        <v>100</v>
      </c>
    </row>
    <row r="48" spans="1:20" ht="12.75" customHeight="1">
      <c r="K48" s="37"/>
      <c r="L48" s="33" t="s">
        <v>80</v>
      </c>
      <c r="M48" s="33"/>
      <c r="N48" s="42"/>
      <c r="O48" s="69"/>
      <c r="P48" s="33"/>
      <c r="Q48" s="35"/>
      <c r="R48" s="40">
        <v>112.7496925402224</v>
      </c>
      <c r="S48" s="40">
        <v>115.1770741669124</v>
      </c>
      <c r="T48" s="40">
        <v>100</v>
      </c>
    </row>
    <row r="49" spans="11:20" ht="12.75" customHeight="1">
      <c r="K49" s="37" t="s">
        <v>81</v>
      </c>
      <c r="L49" s="37"/>
      <c r="M49" s="33"/>
      <c r="N49" s="42"/>
      <c r="O49" s="69"/>
      <c r="P49" s="33"/>
      <c r="Q49" s="35"/>
      <c r="R49" s="39">
        <v>98.977107504782552</v>
      </c>
      <c r="S49" s="39">
        <v>99.790517432935189</v>
      </c>
      <c r="T49" s="39">
        <v>100</v>
      </c>
    </row>
    <row r="50" spans="11:20" ht="12.75" customHeight="1">
      <c r="K50" s="37" t="s">
        <v>82</v>
      </c>
      <c r="L50" s="37"/>
      <c r="M50" s="33"/>
      <c r="N50" s="33"/>
      <c r="O50" s="68"/>
      <c r="P50" s="33"/>
      <c r="Q50" s="35"/>
      <c r="R50" s="39">
        <v>118.14481102934138</v>
      </c>
      <c r="S50" s="39">
        <v>104.69673282158733</v>
      </c>
      <c r="T50" s="39">
        <v>100</v>
      </c>
    </row>
    <row r="51" spans="11:20" ht="12.75" customHeight="1">
      <c r="K51" s="37"/>
      <c r="L51" s="42" t="s">
        <v>83</v>
      </c>
      <c r="M51" s="60"/>
      <c r="N51" s="60"/>
      <c r="O51" s="60"/>
      <c r="P51" s="60"/>
      <c r="Q51" s="35"/>
      <c r="R51" s="46">
        <v>101.55493583089159</v>
      </c>
      <c r="S51" s="46">
        <v>99.673540882585371</v>
      </c>
      <c r="T51" s="46">
        <v>100</v>
      </c>
    </row>
    <row r="52" spans="11:20" ht="12.75" customHeight="1">
      <c r="K52" s="37"/>
      <c r="L52" s="33" t="s">
        <v>84</v>
      </c>
      <c r="M52" s="33"/>
      <c r="N52" s="42"/>
      <c r="O52" s="48"/>
      <c r="P52" s="33"/>
      <c r="Q52" s="35"/>
      <c r="R52" s="40">
        <v>107.1167204943082</v>
      </c>
      <c r="S52" s="40">
        <v>105.18381247113993</v>
      </c>
      <c r="T52" s="40">
        <v>100</v>
      </c>
    </row>
    <row r="53" spans="11:20" ht="12.75" customHeight="1">
      <c r="K53" s="37"/>
      <c r="L53" s="33" t="s">
        <v>85</v>
      </c>
      <c r="M53" s="33"/>
      <c r="N53" s="42"/>
      <c r="O53" s="48"/>
      <c r="P53" s="33"/>
      <c r="Q53" s="35"/>
      <c r="R53" s="40">
        <v>121.37311427900219</v>
      </c>
      <c r="S53" s="40">
        <v>105.00613957681341</v>
      </c>
      <c r="T53" s="40">
        <v>100</v>
      </c>
    </row>
    <row r="54" spans="11:20" ht="12.75" customHeight="1">
      <c r="K54" s="37" t="s">
        <v>86</v>
      </c>
      <c r="L54" s="37"/>
      <c r="M54" s="33"/>
      <c r="N54" s="42"/>
      <c r="O54" s="48"/>
      <c r="P54" s="33"/>
      <c r="Q54" s="35"/>
      <c r="R54" s="39">
        <v>113.92255892255893</v>
      </c>
      <c r="S54" s="39">
        <v>100.01064100214595</v>
      </c>
      <c r="T54" s="39">
        <v>100</v>
      </c>
    </row>
    <row r="55" spans="11:20" ht="12.75" customHeight="1">
      <c r="K55" s="37" t="s">
        <v>87</v>
      </c>
      <c r="L55" s="37"/>
      <c r="M55" s="33"/>
      <c r="N55" s="42"/>
      <c r="O55" s="48"/>
      <c r="P55" s="33"/>
      <c r="Q55" s="35"/>
      <c r="R55" s="39">
        <v>116.53745122291906</v>
      </c>
      <c r="S55" s="39">
        <v>109.8639529625915</v>
      </c>
      <c r="T55" s="39">
        <v>100.96505596624417</v>
      </c>
    </row>
    <row r="56" spans="11:20" ht="12.75" customHeight="1">
      <c r="K56" s="37"/>
      <c r="L56" s="33" t="s">
        <v>88</v>
      </c>
      <c r="M56" s="33"/>
      <c r="N56" s="42"/>
      <c r="O56" s="48"/>
      <c r="P56" s="33"/>
      <c r="Q56" s="35"/>
      <c r="R56" s="40">
        <v>111.17115279546714</v>
      </c>
      <c r="S56" s="40">
        <v>107.95608962300003</v>
      </c>
      <c r="T56" s="40">
        <v>102.26015471006471</v>
      </c>
    </row>
    <row r="57" spans="11:20" ht="12.75" customHeight="1">
      <c r="K57" s="37"/>
      <c r="L57" s="33" t="s">
        <v>89</v>
      </c>
      <c r="M57" s="33"/>
      <c r="N57" s="42"/>
      <c r="O57" s="69"/>
      <c r="P57" s="33"/>
      <c r="Q57" s="35"/>
      <c r="R57" s="40">
        <v>120.98765432098766</v>
      </c>
      <c r="S57" s="40">
        <v>111.36363636363637</v>
      </c>
      <c r="T57" s="40">
        <v>100</v>
      </c>
    </row>
    <row r="58" spans="11:20" ht="12.75" customHeight="1">
      <c r="K58" s="37" t="s">
        <v>90</v>
      </c>
      <c r="L58" s="37"/>
      <c r="M58" s="33"/>
      <c r="N58" s="42"/>
      <c r="O58" s="69"/>
      <c r="P58" s="33"/>
      <c r="Q58" s="35"/>
      <c r="R58" s="39">
        <v>119.63947413043353</v>
      </c>
      <c r="S58" s="39">
        <v>109.45749268524531</v>
      </c>
      <c r="T58" s="39">
        <v>99.092471253270446</v>
      </c>
    </row>
    <row r="59" spans="11:20" ht="12.75" customHeight="1">
      <c r="K59" s="37"/>
      <c r="L59" s="33" t="s">
        <v>91</v>
      </c>
      <c r="M59" s="33"/>
      <c r="N59" s="42"/>
      <c r="O59" s="69"/>
      <c r="P59" s="33"/>
      <c r="Q59" s="35"/>
      <c r="R59" s="40">
        <v>119.95608813381394</v>
      </c>
      <c r="S59" s="40">
        <v>108.99961557887987</v>
      </c>
      <c r="T59" s="40">
        <v>99.011225562355435</v>
      </c>
    </row>
    <row r="60" spans="11:20" ht="12.75" customHeight="1">
      <c r="K60" s="37"/>
      <c r="L60" s="33" t="s">
        <v>92</v>
      </c>
      <c r="M60" s="33"/>
      <c r="N60" s="42"/>
      <c r="O60" s="68"/>
      <c r="P60" s="33"/>
      <c r="Q60" s="35"/>
      <c r="R60" s="40">
        <v>117.66402210631645</v>
      </c>
      <c r="S60" s="40">
        <v>116.06384873333198</v>
      </c>
      <c r="T60" s="40">
        <v>100</v>
      </c>
    </row>
    <row r="61" spans="11:20" ht="12.75" customHeight="1">
      <c r="K61" s="70"/>
      <c r="L61" s="52" t="s">
        <v>93</v>
      </c>
      <c r="M61" s="52"/>
      <c r="N61" s="71"/>
      <c r="O61" s="72"/>
      <c r="P61" s="52"/>
      <c r="Q61" s="55"/>
      <c r="R61" s="56">
        <v>100</v>
      </c>
      <c r="S61" s="56">
        <v>100</v>
      </c>
      <c r="T61" s="56">
        <v>100</v>
      </c>
    </row>
  </sheetData>
  <mergeCells count="3">
    <mergeCell ref="A1:I2"/>
    <mergeCell ref="A3:G4"/>
    <mergeCell ref="K32:Q33"/>
  </mergeCells>
  <conditionalFormatting sqref="K34:P61 R34:S61 A6:F33 H6:I33 J31:J33">
    <cfRule type="cellIs" dxfId="11" priority="11" stopIfTrue="1" operator="lessThan">
      <formula>0.001</formula>
    </cfRule>
  </conditionalFormatting>
  <conditionalFormatting sqref="H6:J30">
    <cfRule type="cellIs" dxfId="10" priority="10" stopIfTrue="1" operator="lessThan">
      <formula>0.001</formula>
    </cfRule>
  </conditionalFormatting>
  <conditionalFormatting sqref="H6:H30">
    <cfRule type="cellIs" dxfId="9" priority="9" stopIfTrue="1" operator="lessThan">
      <formula>0.001</formula>
    </cfRule>
  </conditionalFormatting>
  <conditionalFormatting sqref="I6:I30">
    <cfRule type="cellIs" dxfId="8" priority="8" stopIfTrue="1" operator="lessThan">
      <formula>0.001</formula>
    </cfRule>
  </conditionalFormatting>
  <conditionalFormatting sqref="J6:J30">
    <cfRule type="cellIs" dxfId="7" priority="7" stopIfTrue="1" operator="lessThan">
      <formula>0.001</formula>
    </cfRule>
  </conditionalFormatting>
  <conditionalFormatting sqref="R34:R61">
    <cfRule type="cellIs" dxfId="6" priority="6" stopIfTrue="1" operator="lessThan">
      <formula>0.001</formula>
    </cfRule>
  </conditionalFormatting>
  <conditionalFormatting sqref="S34:S61">
    <cfRule type="cellIs" dxfId="5" priority="5" stopIfTrue="1" operator="lessThan">
      <formula>0.001</formula>
    </cfRule>
  </conditionalFormatting>
  <conditionalFormatting sqref="T34:T61">
    <cfRule type="cellIs" dxfId="4" priority="4" stopIfTrue="1" operator="lessThan">
      <formula>0.001</formula>
    </cfRule>
  </conditionalFormatting>
  <conditionalFormatting sqref="H6:H30">
    <cfRule type="cellIs" dxfId="3" priority="3" stopIfTrue="1" operator="lessThan">
      <formula>0.001</formula>
    </cfRule>
  </conditionalFormatting>
  <conditionalFormatting sqref="I6:I30">
    <cfRule type="cellIs" dxfId="2" priority="2" stopIfTrue="1" operator="lessThan">
      <formula>0.001</formula>
    </cfRule>
  </conditionalFormatting>
  <conditionalFormatting sqref="J6:J30">
    <cfRule type="cellIs" dxfId="1" priority="1" stopIfTrue="1" operator="lessThan">
      <formula>0.001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workbookViewId="0">
      <selection activeCell="M11" sqref="M11"/>
    </sheetView>
  </sheetViews>
  <sheetFormatPr defaultRowHeight="12.75"/>
  <cols>
    <col min="1" max="1" width="3.85546875" style="150" customWidth="1"/>
    <col min="2" max="2" width="36.140625" style="150" customWidth="1"/>
    <col min="3" max="3" width="8.140625" style="150" customWidth="1"/>
    <col min="4" max="6" width="7.85546875" style="150" customWidth="1"/>
    <col min="7" max="7" width="4.140625" style="150" customWidth="1"/>
    <col min="8" max="256" width="9.140625" style="150"/>
    <col min="257" max="257" width="3.85546875" style="150" customWidth="1"/>
    <col min="258" max="258" width="36.140625" style="150" customWidth="1"/>
    <col min="259" max="259" width="8.140625" style="150" customWidth="1"/>
    <col min="260" max="262" width="7.85546875" style="150" customWidth="1"/>
    <col min="263" max="263" width="4.140625" style="150" customWidth="1"/>
    <col min="264" max="512" width="9.140625" style="150"/>
    <col min="513" max="513" width="3.85546875" style="150" customWidth="1"/>
    <col min="514" max="514" width="36.140625" style="150" customWidth="1"/>
    <col min="515" max="515" width="8.140625" style="150" customWidth="1"/>
    <col min="516" max="518" width="7.85546875" style="150" customWidth="1"/>
    <col min="519" max="519" width="4.140625" style="150" customWidth="1"/>
    <col min="520" max="768" width="9.140625" style="150"/>
    <col min="769" max="769" width="3.85546875" style="150" customWidth="1"/>
    <col min="770" max="770" width="36.140625" style="150" customWidth="1"/>
    <col min="771" max="771" width="8.140625" style="150" customWidth="1"/>
    <col min="772" max="774" width="7.85546875" style="150" customWidth="1"/>
    <col min="775" max="775" width="4.140625" style="150" customWidth="1"/>
    <col min="776" max="1024" width="9.140625" style="150"/>
    <col min="1025" max="1025" width="3.85546875" style="150" customWidth="1"/>
    <col min="1026" max="1026" width="36.140625" style="150" customWidth="1"/>
    <col min="1027" max="1027" width="8.140625" style="150" customWidth="1"/>
    <col min="1028" max="1030" width="7.85546875" style="150" customWidth="1"/>
    <col min="1031" max="1031" width="4.140625" style="150" customWidth="1"/>
    <col min="1032" max="1280" width="9.140625" style="150"/>
    <col min="1281" max="1281" width="3.85546875" style="150" customWidth="1"/>
    <col min="1282" max="1282" width="36.140625" style="150" customWidth="1"/>
    <col min="1283" max="1283" width="8.140625" style="150" customWidth="1"/>
    <col min="1284" max="1286" width="7.85546875" style="150" customWidth="1"/>
    <col min="1287" max="1287" width="4.140625" style="150" customWidth="1"/>
    <col min="1288" max="1536" width="9.140625" style="150"/>
    <col min="1537" max="1537" width="3.85546875" style="150" customWidth="1"/>
    <col min="1538" max="1538" width="36.140625" style="150" customWidth="1"/>
    <col min="1539" max="1539" width="8.140625" style="150" customWidth="1"/>
    <col min="1540" max="1542" width="7.85546875" style="150" customWidth="1"/>
    <col min="1543" max="1543" width="4.140625" style="150" customWidth="1"/>
    <col min="1544" max="1792" width="9.140625" style="150"/>
    <col min="1793" max="1793" width="3.85546875" style="150" customWidth="1"/>
    <col min="1794" max="1794" width="36.140625" style="150" customWidth="1"/>
    <col min="1795" max="1795" width="8.140625" style="150" customWidth="1"/>
    <col min="1796" max="1798" width="7.85546875" style="150" customWidth="1"/>
    <col min="1799" max="1799" width="4.140625" style="150" customWidth="1"/>
    <col min="1800" max="2048" width="9.140625" style="150"/>
    <col min="2049" max="2049" width="3.85546875" style="150" customWidth="1"/>
    <col min="2050" max="2050" width="36.140625" style="150" customWidth="1"/>
    <col min="2051" max="2051" width="8.140625" style="150" customWidth="1"/>
    <col min="2052" max="2054" width="7.85546875" style="150" customWidth="1"/>
    <col min="2055" max="2055" width="4.140625" style="150" customWidth="1"/>
    <col min="2056" max="2304" width="9.140625" style="150"/>
    <col min="2305" max="2305" width="3.85546875" style="150" customWidth="1"/>
    <col min="2306" max="2306" width="36.140625" style="150" customWidth="1"/>
    <col min="2307" max="2307" width="8.140625" style="150" customWidth="1"/>
    <col min="2308" max="2310" width="7.85546875" style="150" customWidth="1"/>
    <col min="2311" max="2311" width="4.140625" style="150" customWidth="1"/>
    <col min="2312" max="2560" width="9.140625" style="150"/>
    <col min="2561" max="2561" width="3.85546875" style="150" customWidth="1"/>
    <col min="2562" max="2562" width="36.140625" style="150" customWidth="1"/>
    <col min="2563" max="2563" width="8.140625" style="150" customWidth="1"/>
    <col min="2564" max="2566" width="7.85546875" style="150" customWidth="1"/>
    <col min="2567" max="2567" width="4.140625" style="150" customWidth="1"/>
    <col min="2568" max="2816" width="9.140625" style="150"/>
    <col min="2817" max="2817" width="3.85546875" style="150" customWidth="1"/>
    <col min="2818" max="2818" width="36.140625" style="150" customWidth="1"/>
    <col min="2819" max="2819" width="8.140625" style="150" customWidth="1"/>
    <col min="2820" max="2822" width="7.85546875" style="150" customWidth="1"/>
    <col min="2823" max="2823" width="4.140625" style="150" customWidth="1"/>
    <col min="2824" max="3072" width="9.140625" style="150"/>
    <col min="3073" max="3073" width="3.85546875" style="150" customWidth="1"/>
    <col min="3074" max="3074" width="36.140625" style="150" customWidth="1"/>
    <col min="3075" max="3075" width="8.140625" style="150" customWidth="1"/>
    <col min="3076" max="3078" width="7.85546875" style="150" customWidth="1"/>
    <col min="3079" max="3079" width="4.140625" style="150" customWidth="1"/>
    <col min="3080" max="3328" width="9.140625" style="150"/>
    <col min="3329" max="3329" width="3.85546875" style="150" customWidth="1"/>
    <col min="3330" max="3330" width="36.140625" style="150" customWidth="1"/>
    <col min="3331" max="3331" width="8.140625" style="150" customWidth="1"/>
    <col min="3332" max="3334" width="7.85546875" style="150" customWidth="1"/>
    <col min="3335" max="3335" width="4.140625" style="150" customWidth="1"/>
    <col min="3336" max="3584" width="9.140625" style="150"/>
    <col min="3585" max="3585" width="3.85546875" style="150" customWidth="1"/>
    <col min="3586" max="3586" width="36.140625" style="150" customWidth="1"/>
    <col min="3587" max="3587" width="8.140625" style="150" customWidth="1"/>
    <col min="3588" max="3590" width="7.85546875" style="150" customWidth="1"/>
    <col min="3591" max="3591" width="4.140625" style="150" customWidth="1"/>
    <col min="3592" max="3840" width="9.140625" style="150"/>
    <col min="3841" max="3841" width="3.85546875" style="150" customWidth="1"/>
    <col min="3842" max="3842" width="36.140625" style="150" customWidth="1"/>
    <col min="3843" max="3843" width="8.140625" style="150" customWidth="1"/>
    <col min="3844" max="3846" width="7.85546875" style="150" customWidth="1"/>
    <col min="3847" max="3847" width="4.140625" style="150" customWidth="1"/>
    <col min="3848" max="4096" width="9.140625" style="150"/>
    <col min="4097" max="4097" width="3.85546875" style="150" customWidth="1"/>
    <col min="4098" max="4098" width="36.140625" style="150" customWidth="1"/>
    <col min="4099" max="4099" width="8.140625" style="150" customWidth="1"/>
    <col min="4100" max="4102" width="7.85546875" style="150" customWidth="1"/>
    <col min="4103" max="4103" width="4.140625" style="150" customWidth="1"/>
    <col min="4104" max="4352" width="9.140625" style="150"/>
    <col min="4353" max="4353" width="3.85546875" style="150" customWidth="1"/>
    <col min="4354" max="4354" width="36.140625" style="150" customWidth="1"/>
    <col min="4355" max="4355" width="8.140625" style="150" customWidth="1"/>
    <col min="4356" max="4358" width="7.85546875" style="150" customWidth="1"/>
    <col min="4359" max="4359" width="4.140625" style="150" customWidth="1"/>
    <col min="4360" max="4608" width="9.140625" style="150"/>
    <col min="4609" max="4609" width="3.85546875" style="150" customWidth="1"/>
    <col min="4610" max="4610" width="36.140625" style="150" customWidth="1"/>
    <col min="4611" max="4611" width="8.140625" style="150" customWidth="1"/>
    <col min="4612" max="4614" width="7.85546875" style="150" customWidth="1"/>
    <col min="4615" max="4615" width="4.140625" style="150" customWidth="1"/>
    <col min="4616" max="4864" width="9.140625" style="150"/>
    <col min="4865" max="4865" width="3.85546875" style="150" customWidth="1"/>
    <col min="4866" max="4866" width="36.140625" style="150" customWidth="1"/>
    <col min="4867" max="4867" width="8.140625" style="150" customWidth="1"/>
    <col min="4868" max="4870" width="7.85546875" style="150" customWidth="1"/>
    <col min="4871" max="4871" width="4.140625" style="150" customWidth="1"/>
    <col min="4872" max="5120" width="9.140625" style="150"/>
    <col min="5121" max="5121" width="3.85546875" style="150" customWidth="1"/>
    <col min="5122" max="5122" width="36.140625" style="150" customWidth="1"/>
    <col min="5123" max="5123" width="8.140625" style="150" customWidth="1"/>
    <col min="5124" max="5126" width="7.85546875" style="150" customWidth="1"/>
    <col min="5127" max="5127" width="4.140625" style="150" customWidth="1"/>
    <col min="5128" max="5376" width="9.140625" style="150"/>
    <col min="5377" max="5377" width="3.85546875" style="150" customWidth="1"/>
    <col min="5378" max="5378" width="36.140625" style="150" customWidth="1"/>
    <col min="5379" max="5379" width="8.140625" style="150" customWidth="1"/>
    <col min="5380" max="5382" width="7.85546875" style="150" customWidth="1"/>
    <col min="5383" max="5383" width="4.140625" style="150" customWidth="1"/>
    <col min="5384" max="5632" width="9.140625" style="150"/>
    <col min="5633" max="5633" width="3.85546875" style="150" customWidth="1"/>
    <col min="5634" max="5634" width="36.140625" style="150" customWidth="1"/>
    <col min="5635" max="5635" width="8.140625" style="150" customWidth="1"/>
    <col min="5636" max="5638" width="7.85546875" style="150" customWidth="1"/>
    <col min="5639" max="5639" width="4.140625" style="150" customWidth="1"/>
    <col min="5640" max="5888" width="9.140625" style="150"/>
    <col min="5889" max="5889" width="3.85546875" style="150" customWidth="1"/>
    <col min="5890" max="5890" width="36.140625" style="150" customWidth="1"/>
    <col min="5891" max="5891" width="8.140625" style="150" customWidth="1"/>
    <col min="5892" max="5894" width="7.85546875" style="150" customWidth="1"/>
    <col min="5895" max="5895" width="4.140625" style="150" customWidth="1"/>
    <col min="5896" max="6144" width="9.140625" style="150"/>
    <col min="6145" max="6145" width="3.85546875" style="150" customWidth="1"/>
    <col min="6146" max="6146" width="36.140625" style="150" customWidth="1"/>
    <col min="6147" max="6147" width="8.140625" style="150" customWidth="1"/>
    <col min="6148" max="6150" width="7.85546875" style="150" customWidth="1"/>
    <col min="6151" max="6151" width="4.140625" style="150" customWidth="1"/>
    <col min="6152" max="6400" width="9.140625" style="150"/>
    <col min="6401" max="6401" width="3.85546875" style="150" customWidth="1"/>
    <col min="6402" max="6402" width="36.140625" style="150" customWidth="1"/>
    <col min="6403" max="6403" width="8.140625" style="150" customWidth="1"/>
    <col min="6404" max="6406" width="7.85546875" style="150" customWidth="1"/>
    <col min="6407" max="6407" width="4.140625" style="150" customWidth="1"/>
    <col min="6408" max="6656" width="9.140625" style="150"/>
    <col min="6657" max="6657" width="3.85546875" style="150" customWidth="1"/>
    <col min="6658" max="6658" width="36.140625" style="150" customWidth="1"/>
    <col min="6659" max="6659" width="8.140625" style="150" customWidth="1"/>
    <col min="6660" max="6662" width="7.85546875" style="150" customWidth="1"/>
    <col min="6663" max="6663" width="4.140625" style="150" customWidth="1"/>
    <col min="6664" max="6912" width="9.140625" style="150"/>
    <col min="6913" max="6913" width="3.85546875" style="150" customWidth="1"/>
    <col min="6914" max="6914" width="36.140625" style="150" customWidth="1"/>
    <col min="6915" max="6915" width="8.140625" style="150" customWidth="1"/>
    <col min="6916" max="6918" width="7.85546875" style="150" customWidth="1"/>
    <col min="6919" max="6919" width="4.140625" style="150" customWidth="1"/>
    <col min="6920" max="7168" width="9.140625" style="150"/>
    <col min="7169" max="7169" width="3.85546875" style="150" customWidth="1"/>
    <col min="7170" max="7170" width="36.140625" style="150" customWidth="1"/>
    <col min="7171" max="7171" width="8.140625" style="150" customWidth="1"/>
    <col min="7172" max="7174" width="7.85546875" style="150" customWidth="1"/>
    <col min="7175" max="7175" width="4.140625" style="150" customWidth="1"/>
    <col min="7176" max="7424" width="9.140625" style="150"/>
    <col min="7425" max="7425" width="3.85546875" style="150" customWidth="1"/>
    <col min="7426" max="7426" width="36.140625" style="150" customWidth="1"/>
    <col min="7427" max="7427" width="8.140625" style="150" customWidth="1"/>
    <col min="7428" max="7430" width="7.85546875" style="150" customWidth="1"/>
    <col min="7431" max="7431" width="4.140625" style="150" customWidth="1"/>
    <col min="7432" max="7680" width="9.140625" style="150"/>
    <col min="7681" max="7681" width="3.85546875" style="150" customWidth="1"/>
    <col min="7682" max="7682" width="36.140625" style="150" customWidth="1"/>
    <col min="7683" max="7683" width="8.140625" style="150" customWidth="1"/>
    <col min="7684" max="7686" width="7.85546875" style="150" customWidth="1"/>
    <col min="7687" max="7687" width="4.140625" style="150" customWidth="1"/>
    <col min="7688" max="7936" width="9.140625" style="150"/>
    <col min="7937" max="7937" width="3.85546875" style="150" customWidth="1"/>
    <col min="7938" max="7938" width="36.140625" style="150" customWidth="1"/>
    <col min="7939" max="7939" width="8.140625" style="150" customWidth="1"/>
    <col min="7940" max="7942" width="7.85546875" style="150" customWidth="1"/>
    <col min="7943" max="7943" width="4.140625" style="150" customWidth="1"/>
    <col min="7944" max="8192" width="9.140625" style="150"/>
    <col min="8193" max="8193" width="3.85546875" style="150" customWidth="1"/>
    <col min="8194" max="8194" width="36.140625" style="150" customWidth="1"/>
    <col min="8195" max="8195" width="8.140625" style="150" customWidth="1"/>
    <col min="8196" max="8198" width="7.85546875" style="150" customWidth="1"/>
    <col min="8199" max="8199" width="4.140625" style="150" customWidth="1"/>
    <col min="8200" max="8448" width="9.140625" style="150"/>
    <col min="8449" max="8449" width="3.85546875" style="150" customWidth="1"/>
    <col min="8450" max="8450" width="36.140625" style="150" customWidth="1"/>
    <col min="8451" max="8451" width="8.140625" style="150" customWidth="1"/>
    <col min="8452" max="8454" width="7.85546875" style="150" customWidth="1"/>
    <col min="8455" max="8455" width="4.140625" style="150" customWidth="1"/>
    <col min="8456" max="8704" width="9.140625" style="150"/>
    <col min="8705" max="8705" width="3.85546875" style="150" customWidth="1"/>
    <col min="8706" max="8706" width="36.140625" style="150" customWidth="1"/>
    <col min="8707" max="8707" width="8.140625" style="150" customWidth="1"/>
    <col min="8708" max="8710" width="7.85546875" style="150" customWidth="1"/>
    <col min="8711" max="8711" width="4.140625" style="150" customWidth="1"/>
    <col min="8712" max="8960" width="9.140625" style="150"/>
    <col min="8961" max="8961" width="3.85546875" style="150" customWidth="1"/>
    <col min="8962" max="8962" width="36.140625" style="150" customWidth="1"/>
    <col min="8963" max="8963" width="8.140625" style="150" customWidth="1"/>
    <col min="8964" max="8966" width="7.85546875" style="150" customWidth="1"/>
    <col min="8967" max="8967" width="4.140625" style="150" customWidth="1"/>
    <col min="8968" max="9216" width="9.140625" style="150"/>
    <col min="9217" max="9217" width="3.85546875" style="150" customWidth="1"/>
    <col min="9218" max="9218" width="36.140625" style="150" customWidth="1"/>
    <col min="9219" max="9219" width="8.140625" style="150" customWidth="1"/>
    <col min="9220" max="9222" width="7.85546875" style="150" customWidth="1"/>
    <col min="9223" max="9223" width="4.140625" style="150" customWidth="1"/>
    <col min="9224" max="9472" width="9.140625" style="150"/>
    <col min="9473" max="9473" width="3.85546875" style="150" customWidth="1"/>
    <col min="9474" max="9474" width="36.140625" style="150" customWidth="1"/>
    <col min="9475" max="9475" width="8.140625" style="150" customWidth="1"/>
    <col min="9476" max="9478" width="7.85546875" style="150" customWidth="1"/>
    <col min="9479" max="9479" width="4.140625" style="150" customWidth="1"/>
    <col min="9480" max="9728" width="9.140625" style="150"/>
    <col min="9729" max="9729" width="3.85546875" style="150" customWidth="1"/>
    <col min="9730" max="9730" width="36.140625" style="150" customWidth="1"/>
    <col min="9731" max="9731" width="8.140625" style="150" customWidth="1"/>
    <col min="9732" max="9734" width="7.85546875" style="150" customWidth="1"/>
    <col min="9735" max="9735" width="4.140625" style="150" customWidth="1"/>
    <col min="9736" max="9984" width="9.140625" style="150"/>
    <col min="9985" max="9985" width="3.85546875" style="150" customWidth="1"/>
    <col min="9986" max="9986" width="36.140625" style="150" customWidth="1"/>
    <col min="9987" max="9987" width="8.140625" style="150" customWidth="1"/>
    <col min="9988" max="9990" width="7.85546875" style="150" customWidth="1"/>
    <col min="9991" max="9991" width="4.140625" style="150" customWidth="1"/>
    <col min="9992" max="10240" width="9.140625" style="150"/>
    <col min="10241" max="10241" width="3.85546875" style="150" customWidth="1"/>
    <col min="10242" max="10242" width="36.140625" style="150" customWidth="1"/>
    <col min="10243" max="10243" width="8.140625" style="150" customWidth="1"/>
    <col min="10244" max="10246" width="7.85546875" style="150" customWidth="1"/>
    <col min="10247" max="10247" width="4.140625" style="150" customWidth="1"/>
    <col min="10248" max="10496" width="9.140625" style="150"/>
    <col min="10497" max="10497" width="3.85546875" style="150" customWidth="1"/>
    <col min="10498" max="10498" width="36.140625" style="150" customWidth="1"/>
    <col min="10499" max="10499" width="8.140625" style="150" customWidth="1"/>
    <col min="10500" max="10502" width="7.85546875" style="150" customWidth="1"/>
    <col min="10503" max="10503" width="4.140625" style="150" customWidth="1"/>
    <col min="10504" max="10752" width="9.140625" style="150"/>
    <col min="10753" max="10753" width="3.85546875" style="150" customWidth="1"/>
    <col min="10754" max="10754" width="36.140625" style="150" customWidth="1"/>
    <col min="10755" max="10755" width="8.140625" style="150" customWidth="1"/>
    <col min="10756" max="10758" width="7.85546875" style="150" customWidth="1"/>
    <col min="10759" max="10759" width="4.140625" style="150" customWidth="1"/>
    <col min="10760" max="11008" width="9.140625" style="150"/>
    <col min="11009" max="11009" width="3.85546875" style="150" customWidth="1"/>
    <col min="11010" max="11010" width="36.140625" style="150" customWidth="1"/>
    <col min="11011" max="11011" width="8.140625" style="150" customWidth="1"/>
    <col min="11012" max="11014" width="7.85546875" style="150" customWidth="1"/>
    <col min="11015" max="11015" width="4.140625" style="150" customWidth="1"/>
    <col min="11016" max="11264" width="9.140625" style="150"/>
    <col min="11265" max="11265" width="3.85546875" style="150" customWidth="1"/>
    <col min="11266" max="11266" width="36.140625" style="150" customWidth="1"/>
    <col min="11267" max="11267" width="8.140625" style="150" customWidth="1"/>
    <col min="11268" max="11270" width="7.85546875" style="150" customWidth="1"/>
    <col min="11271" max="11271" width="4.140625" style="150" customWidth="1"/>
    <col min="11272" max="11520" width="9.140625" style="150"/>
    <col min="11521" max="11521" width="3.85546875" style="150" customWidth="1"/>
    <col min="11522" max="11522" width="36.140625" style="150" customWidth="1"/>
    <col min="11523" max="11523" width="8.140625" style="150" customWidth="1"/>
    <col min="11524" max="11526" width="7.85546875" style="150" customWidth="1"/>
    <col min="11527" max="11527" width="4.140625" style="150" customWidth="1"/>
    <col min="11528" max="11776" width="9.140625" style="150"/>
    <col min="11777" max="11777" width="3.85546875" style="150" customWidth="1"/>
    <col min="11778" max="11778" width="36.140625" style="150" customWidth="1"/>
    <col min="11779" max="11779" width="8.140625" style="150" customWidth="1"/>
    <col min="11780" max="11782" width="7.85546875" style="150" customWidth="1"/>
    <col min="11783" max="11783" width="4.140625" style="150" customWidth="1"/>
    <col min="11784" max="12032" width="9.140625" style="150"/>
    <col min="12033" max="12033" width="3.85546875" style="150" customWidth="1"/>
    <col min="12034" max="12034" width="36.140625" style="150" customWidth="1"/>
    <col min="12035" max="12035" width="8.140625" style="150" customWidth="1"/>
    <col min="12036" max="12038" width="7.85546875" style="150" customWidth="1"/>
    <col min="12039" max="12039" width="4.140625" style="150" customWidth="1"/>
    <col min="12040" max="12288" width="9.140625" style="150"/>
    <col min="12289" max="12289" width="3.85546875" style="150" customWidth="1"/>
    <col min="12290" max="12290" width="36.140625" style="150" customWidth="1"/>
    <col min="12291" max="12291" width="8.140625" style="150" customWidth="1"/>
    <col min="12292" max="12294" width="7.85546875" style="150" customWidth="1"/>
    <col min="12295" max="12295" width="4.140625" style="150" customWidth="1"/>
    <col min="12296" max="12544" width="9.140625" style="150"/>
    <col min="12545" max="12545" width="3.85546875" style="150" customWidth="1"/>
    <col min="12546" max="12546" width="36.140625" style="150" customWidth="1"/>
    <col min="12547" max="12547" width="8.140625" style="150" customWidth="1"/>
    <col min="12548" max="12550" width="7.85546875" style="150" customWidth="1"/>
    <col min="12551" max="12551" width="4.140625" style="150" customWidth="1"/>
    <col min="12552" max="12800" width="9.140625" style="150"/>
    <col min="12801" max="12801" width="3.85546875" style="150" customWidth="1"/>
    <col min="12802" max="12802" width="36.140625" style="150" customWidth="1"/>
    <col min="12803" max="12803" width="8.140625" style="150" customWidth="1"/>
    <col min="12804" max="12806" width="7.85546875" style="150" customWidth="1"/>
    <col min="12807" max="12807" width="4.140625" style="150" customWidth="1"/>
    <col min="12808" max="13056" width="9.140625" style="150"/>
    <col min="13057" max="13057" width="3.85546875" style="150" customWidth="1"/>
    <col min="13058" max="13058" width="36.140625" style="150" customWidth="1"/>
    <col min="13059" max="13059" width="8.140625" style="150" customWidth="1"/>
    <col min="13060" max="13062" width="7.85546875" style="150" customWidth="1"/>
    <col min="13063" max="13063" width="4.140625" style="150" customWidth="1"/>
    <col min="13064" max="13312" width="9.140625" style="150"/>
    <col min="13313" max="13313" width="3.85546875" style="150" customWidth="1"/>
    <col min="13314" max="13314" width="36.140625" style="150" customWidth="1"/>
    <col min="13315" max="13315" width="8.140625" style="150" customWidth="1"/>
    <col min="13316" max="13318" width="7.85546875" style="150" customWidth="1"/>
    <col min="13319" max="13319" width="4.140625" style="150" customWidth="1"/>
    <col min="13320" max="13568" width="9.140625" style="150"/>
    <col min="13569" max="13569" width="3.85546875" style="150" customWidth="1"/>
    <col min="13570" max="13570" width="36.140625" style="150" customWidth="1"/>
    <col min="13571" max="13571" width="8.140625" style="150" customWidth="1"/>
    <col min="13572" max="13574" width="7.85546875" style="150" customWidth="1"/>
    <col min="13575" max="13575" width="4.140625" style="150" customWidth="1"/>
    <col min="13576" max="13824" width="9.140625" style="150"/>
    <col min="13825" max="13825" width="3.85546875" style="150" customWidth="1"/>
    <col min="13826" max="13826" width="36.140625" style="150" customWidth="1"/>
    <col min="13827" max="13827" width="8.140625" style="150" customWidth="1"/>
    <col min="13828" max="13830" width="7.85546875" style="150" customWidth="1"/>
    <col min="13831" max="13831" width="4.140625" style="150" customWidth="1"/>
    <col min="13832" max="14080" width="9.140625" style="150"/>
    <col min="14081" max="14081" width="3.85546875" style="150" customWidth="1"/>
    <col min="14082" max="14082" width="36.140625" style="150" customWidth="1"/>
    <col min="14083" max="14083" width="8.140625" style="150" customWidth="1"/>
    <col min="14084" max="14086" width="7.85546875" style="150" customWidth="1"/>
    <col min="14087" max="14087" width="4.140625" style="150" customWidth="1"/>
    <col min="14088" max="14336" width="9.140625" style="150"/>
    <col min="14337" max="14337" width="3.85546875" style="150" customWidth="1"/>
    <col min="14338" max="14338" width="36.140625" style="150" customWidth="1"/>
    <col min="14339" max="14339" width="8.140625" style="150" customWidth="1"/>
    <col min="14340" max="14342" width="7.85546875" style="150" customWidth="1"/>
    <col min="14343" max="14343" width="4.140625" style="150" customWidth="1"/>
    <col min="14344" max="14592" width="9.140625" style="150"/>
    <col min="14593" max="14593" width="3.85546875" style="150" customWidth="1"/>
    <col min="14594" max="14594" width="36.140625" style="150" customWidth="1"/>
    <col min="14595" max="14595" width="8.140625" style="150" customWidth="1"/>
    <col min="14596" max="14598" width="7.85546875" style="150" customWidth="1"/>
    <col min="14599" max="14599" width="4.140625" style="150" customWidth="1"/>
    <col min="14600" max="14848" width="9.140625" style="150"/>
    <col min="14849" max="14849" width="3.85546875" style="150" customWidth="1"/>
    <col min="14850" max="14850" width="36.140625" style="150" customWidth="1"/>
    <col min="14851" max="14851" width="8.140625" style="150" customWidth="1"/>
    <col min="14852" max="14854" width="7.85546875" style="150" customWidth="1"/>
    <col min="14855" max="14855" width="4.140625" style="150" customWidth="1"/>
    <col min="14856" max="15104" width="9.140625" style="150"/>
    <col min="15105" max="15105" width="3.85546875" style="150" customWidth="1"/>
    <col min="15106" max="15106" width="36.140625" style="150" customWidth="1"/>
    <col min="15107" max="15107" width="8.140625" style="150" customWidth="1"/>
    <col min="15108" max="15110" width="7.85546875" style="150" customWidth="1"/>
    <col min="15111" max="15111" width="4.140625" style="150" customWidth="1"/>
    <col min="15112" max="15360" width="9.140625" style="150"/>
    <col min="15361" max="15361" width="3.85546875" style="150" customWidth="1"/>
    <col min="15362" max="15362" width="36.140625" style="150" customWidth="1"/>
    <col min="15363" max="15363" width="8.140625" style="150" customWidth="1"/>
    <col min="15364" max="15366" width="7.85546875" style="150" customWidth="1"/>
    <col min="15367" max="15367" width="4.140625" style="150" customWidth="1"/>
    <col min="15368" max="15616" width="9.140625" style="150"/>
    <col min="15617" max="15617" width="3.85546875" style="150" customWidth="1"/>
    <col min="15618" max="15618" width="36.140625" style="150" customWidth="1"/>
    <col min="15619" max="15619" width="8.140625" style="150" customWidth="1"/>
    <col min="15620" max="15622" width="7.85546875" style="150" customWidth="1"/>
    <col min="15623" max="15623" width="4.140625" style="150" customWidth="1"/>
    <col min="15624" max="15872" width="9.140625" style="150"/>
    <col min="15873" max="15873" width="3.85546875" style="150" customWidth="1"/>
    <col min="15874" max="15874" width="36.140625" style="150" customWidth="1"/>
    <col min="15875" max="15875" width="8.140625" style="150" customWidth="1"/>
    <col min="15876" max="15878" width="7.85546875" style="150" customWidth="1"/>
    <col min="15879" max="15879" width="4.140625" style="150" customWidth="1"/>
    <col min="15880" max="16128" width="9.140625" style="150"/>
    <col min="16129" max="16129" width="3.85546875" style="150" customWidth="1"/>
    <col min="16130" max="16130" width="36.140625" style="150" customWidth="1"/>
    <col min="16131" max="16131" width="8.140625" style="150" customWidth="1"/>
    <col min="16132" max="16134" width="7.85546875" style="150" customWidth="1"/>
    <col min="16135" max="16135" width="4.140625" style="150" customWidth="1"/>
    <col min="16136" max="16384" width="9.140625" style="150"/>
  </cols>
  <sheetData>
    <row r="1" spans="1:6" ht="24.75" customHeight="1">
      <c r="A1" s="162" t="s">
        <v>190</v>
      </c>
      <c r="B1" s="162"/>
      <c r="C1" s="162"/>
      <c r="D1" s="162"/>
      <c r="E1" s="162"/>
      <c r="F1" s="162"/>
    </row>
    <row r="2" spans="1:6" ht="5.25" hidden="1" customHeight="1">
      <c r="A2" s="163"/>
      <c r="B2" s="164"/>
    </row>
    <row r="3" spans="1:6" ht="21" customHeight="1">
      <c r="A3" s="165" t="s">
        <v>191</v>
      </c>
      <c r="B3" s="166" t="s">
        <v>192</v>
      </c>
      <c r="C3" s="167" t="s">
        <v>193</v>
      </c>
      <c r="D3" s="167" t="s">
        <v>194</v>
      </c>
      <c r="E3" s="167" t="s">
        <v>195</v>
      </c>
      <c r="F3" s="167" t="s">
        <v>196</v>
      </c>
    </row>
    <row r="4" spans="1:6" ht="13.5" customHeight="1">
      <c r="A4" s="13">
        <v>1</v>
      </c>
      <c r="B4" s="168" t="s">
        <v>197</v>
      </c>
      <c r="C4" s="169">
        <v>1266.6666666666667</v>
      </c>
      <c r="D4" s="169">
        <v>1266.6666666666667</v>
      </c>
      <c r="E4" s="170">
        <v>1275</v>
      </c>
      <c r="F4" s="171">
        <v>1200</v>
      </c>
    </row>
    <row r="5" spans="1:6" ht="13.5" customHeight="1">
      <c r="A5" s="13">
        <v>2</v>
      </c>
      <c r="B5" s="168" t="s">
        <v>198</v>
      </c>
      <c r="C5" s="169">
        <v>983.33333333333337</v>
      </c>
      <c r="D5" s="169">
        <v>950</v>
      </c>
      <c r="E5" s="170">
        <v>1000</v>
      </c>
      <c r="F5" s="171">
        <v>975</v>
      </c>
    </row>
    <row r="6" spans="1:6" ht="13.5" customHeight="1">
      <c r="A6" s="13">
        <v>3</v>
      </c>
      <c r="B6" s="168" t="s">
        <v>199</v>
      </c>
      <c r="C6" s="169">
        <v>700</v>
      </c>
      <c r="D6" s="169">
        <v>750</v>
      </c>
      <c r="E6" s="170">
        <v>800</v>
      </c>
      <c r="F6" s="171">
        <v>700</v>
      </c>
    </row>
    <row r="7" spans="1:6" ht="13.5" customHeight="1">
      <c r="A7" s="13">
        <v>4</v>
      </c>
      <c r="B7" s="168" t="s">
        <v>200</v>
      </c>
      <c r="C7" s="169">
        <v>783.33333333333337</v>
      </c>
      <c r="D7" s="169">
        <v>833.33333333333337</v>
      </c>
      <c r="E7" s="170">
        <v>850</v>
      </c>
      <c r="F7" s="171">
        <v>800</v>
      </c>
    </row>
    <row r="8" spans="1:6" ht="13.5" customHeight="1">
      <c r="A8" s="13">
        <v>5</v>
      </c>
      <c r="B8" s="168" t="s">
        <v>201</v>
      </c>
      <c r="C8" s="169">
        <v>983.33333333333337</v>
      </c>
      <c r="D8" s="169">
        <v>866.66666666666663</v>
      </c>
      <c r="E8" s="170">
        <v>900</v>
      </c>
      <c r="F8" s="171">
        <v>650</v>
      </c>
    </row>
    <row r="9" spans="1:6" ht="13.5" customHeight="1">
      <c r="A9" s="13">
        <v>6</v>
      </c>
      <c r="B9" s="168" t="s">
        <v>202</v>
      </c>
      <c r="C9" s="169">
        <v>1200</v>
      </c>
      <c r="D9" s="169">
        <v>1000</v>
      </c>
      <c r="E9" s="170">
        <v>1700</v>
      </c>
      <c r="F9" s="171">
        <v>1700</v>
      </c>
    </row>
    <row r="10" spans="1:6" ht="13.5" customHeight="1">
      <c r="A10" s="13">
        <v>7</v>
      </c>
      <c r="B10" s="168" t="s">
        <v>203</v>
      </c>
      <c r="C10" s="169">
        <v>1000</v>
      </c>
      <c r="D10" s="169">
        <v>1000</v>
      </c>
      <c r="E10" s="170">
        <v>966.7</v>
      </c>
      <c r="F10" s="171">
        <v>1000</v>
      </c>
    </row>
    <row r="11" spans="1:6" ht="13.5" customHeight="1">
      <c r="A11" s="13">
        <v>8</v>
      </c>
      <c r="B11" s="168" t="s">
        <v>204</v>
      </c>
      <c r="C11" s="169">
        <v>2200</v>
      </c>
      <c r="D11" s="169">
        <v>2183.3333333333335</v>
      </c>
      <c r="E11" s="170">
        <v>2200</v>
      </c>
      <c r="F11" s="171">
        <v>2033.3333333333333</v>
      </c>
    </row>
    <row r="12" spans="1:6" ht="13.5" customHeight="1">
      <c r="A12" s="13">
        <v>9</v>
      </c>
      <c r="B12" s="168" t="s">
        <v>205</v>
      </c>
      <c r="C12" s="169">
        <v>1816.6666666666667</v>
      </c>
      <c r="D12" s="169">
        <v>1800</v>
      </c>
      <c r="E12" s="170">
        <v>1800</v>
      </c>
      <c r="F12" s="171">
        <v>1633.3333333333333</v>
      </c>
    </row>
    <row r="13" spans="1:6" ht="13.5" customHeight="1">
      <c r="A13" s="13">
        <v>10</v>
      </c>
      <c r="B13" s="172" t="s">
        <v>206</v>
      </c>
      <c r="C13" s="169">
        <v>7500</v>
      </c>
      <c r="D13" s="169">
        <v>7500</v>
      </c>
      <c r="E13" s="170">
        <v>8166.7</v>
      </c>
      <c r="F13" s="171">
        <v>7500</v>
      </c>
    </row>
    <row r="14" spans="1:6" ht="13.5" customHeight="1">
      <c r="A14" s="13">
        <v>11</v>
      </c>
      <c r="B14" s="172" t="s">
        <v>207</v>
      </c>
      <c r="C14" s="169"/>
      <c r="D14" s="169">
        <v>7500</v>
      </c>
      <c r="E14" s="170">
        <v>7150</v>
      </c>
      <c r="F14" s="171">
        <v>6833.333333333333</v>
      </c>
    </row>
    <row r="15" spans="1:6" ht="13.5" customHeight="1">
      <c r="A15" s="13">
        <v>12</v>
      </c>
      <c r="B15" s="172" t="s">
        <v>208</v>
      </c>
      <c r="C15" s="169">
        <v>6333.333333333333</v>
      </c>
      <c r="D15" s="169">
        <v>6500</v>
      </c>
      <c r="E15" s="170">
        <v>7600</v>
      </c>
      <c r="F15" s="171">
        <v>6500</v>
      </c>
    </row>
    <row r="16" spans="1:6" ht="13.5" customHeight="1">
      <c r="A16" s="13">
        <v>13</v>
      </c>
      <c r="B16" s="172" t="s">
        <v>209</v>
      </c>
      <c r="C16" s="169">
        <v>2000</v>
      </c>
      <c r="D16" s="169">
        <v>3500</v>
      </c>
      <c r="E16" s="170">
        <v>5666.7</v>
      </c>
      <c r="F16" s="171">
        <v>2750</v>
      </c>
    </row>
    <row r="17" spans="1:6" ht="13.5" customHeight="1">
      <c r="A17" s="13">
        <v>14</v>
      </c>
      <c r="B17" s="172" t="s">
        <v>210</v>
      </c>
      <c r="C17" s="169">
        <v>8500</v>
      </c>
      <c r="D17" s="169">
        <v>8666.6666666666661</v>
      </c>
      <c r="E17" s="170">
        <v>8000</v>
      </c>
      <c r="F17" s="171">
        <v>6500</v>
      </c>
    </row>
    <row r="18" spans="1:6" ht="13.5" customHeight="1">
      <c r="A18" s="13">
        <v>15</v>
      </c>
      <c r="B18" s="172" t="s">
        <v>211</v>
      </c>
      <c r="C18" s="173">
        <v>1600</v>
      </c>
      <c r="D18" s="169">
        <v>800</v>
      </c>
      <c r="E18" s="170">
        <v>3000</v>
      </c>
      <c r="F18" s="171">
        <v>1900</v>
      </c>
    </row>
    <row r="19" spans="1:6" ht="13.5" customHeight="1">
      <c r="A19" s="13">
        <v>16</v>
      </c>
      <c r="B19" s="172" t="s">
        <v>212</v>
      </c>
      <c r="C19" s="173">
        <v>2500</v>
      </c>
      <c r="D19" s="169">
        <v>2500</v>
      </c>
      <c r="E19" s="170">
        <v>2533.3000000000002</v>
      </c>
      <c r="F19" s="171">
        <v>2366.6666666666665</v>
      </c>
    </row>
    <row r="20" spans="1:6" ht="13.5" customHeight="1">
      <c r="A20" s="13">
        <v>17</v>
      </c>
      <c r="B20" s="172" t="s">
        <v>213</v>
      </c>
      <c r="C20" s="173">
        <v>15000</v>
      </c>
      <c r="D20" s="169">
        <v>12500</v>
      </c>
      <c r="E20" s="170">
        <v>12000</v>
      </c>
      <c r="F20" s="171">
        <v>12000</v>
      </c>
    </row>
    <row r="21" spans="1:6" ht="13.5" customHeight="1">
      <c r="A21" s="13">
        <v>18</v>
      </c>
      <c r="B21" s="15" t="s">
        <v>214</v>
      </c>
      <c r="C21" s="173">
        <v>380</v>
      </c>
      <c r="D21" s="169">
        <v>383.33333333333331</v>
      </c>
      <c r="E21" s="170">
        <v>383.3</v>
      </c>
      <c r="F21" s="171">
        <v>416.66666666666669</v>
      </c>
    </row>
    <row r="22" spans="1:6" ht="13.5" customHeight="1">
      <c r="A22" s="13">
        <v>19</v>
      </c>
      <c r="B22" s="172" t="s">
        <v>215</v>
      </c>
      <c r="C22" s="169">
        <v>3300</v>
      </c>
      <c r="D22" s="169">
        <v>3300</v>
      </c>
      <c r="E22" s="170">
        <v>3200</v>
      </c>
      <c r="F22" s="171">
        <v>3350</v>
      </c>
    </row>
    <row r="23" spans="1:6" ht="13.5" customHeight="1">
      <c r="A23" s="13">
        <v>20</v>
      </c>
      <c r="B23" s="172" t="s">
        <v>216</v>
      </c>
      <c r="C23" s="169"/>
      <c r="D23" s="169">
        <v>800</v>
      </c>
      <c r="E23" s="170">
        <v>800</v>
      </c>
      <c r="F23" s="171">
        <v>1000</v>
      </c>
    </row>
    <row r="24" spans="1:6" ht="13.5" customHeight="1">
      <c r="A24" s="13">
        <v>21</v>
      </c>
      <c r="B24" s="172" t="s">
        <v>217</v>
      </c>
      <c r="C24" s="169"/>
      <c r="D24" s="169">
        <v>10500</v>
      </c>
      <c r="E24" s="170">
        <v>10000</v>
      </c>
      <c r="F24" s="171">
        <v>12000</v>
      </c>
    </row>
    <row r="25" spans="1:6" ht="13.5" customHeight="1">
      <c r="A25" s="13">
        <v>22</v>
      </c>
      <c r="B25" s="172" t="s">
        <v>218</v>
      </c>
      <c r="C25" s="169">
        <v>3733.3333333333335</v>
      </c>
      <c r="D25" s="169">
        <v>3350</v>
      </c>
      <c r="E25" s="170">
        <v>4000</v>
      </c>
      <c r="F25" s="171">
        <v>3250</v>
      </c>
    </row>
    <row r="26" spans="1:6" ht="13.5" customHeight="1">
      <c r="A26" s="13">
        <v>23</v>
      </c>
      <c r="B26" s="172" t="s">
        <v>219</v>
      </c>
      <c r="C26" s="169">
        <v>1166.6666666666667</v>
      </c>
      <c r="D26" s="169">
        <v>1133.3333333333333</v>
      </c>
      <c r="E26" s="170">
        <v>1233.3</v>
      </c>
      <c r="F26" s="171">
        <v>950</v>
      </c>
    </row>
    <row r="27" spans="1:6" ht="13.5" customHeight="1">
      <c r="A27" s="13">
        <v>24</v>
      </c>
      <c r="B27" s="172" t="s">
        <v>220</v>
      </c>
      <c r="C27" s="169">
        <v>1700</v>
      </c>
      <c r="D27" s="169">
        <v>1466.6666666666667</v>
      </c>
      <c r="E27" s="170">
        <v>1766.7</v>
      </c>
      <c r="F27" s="171">
        <v>1800</v>
      </c>
    </row>
    <row r="28" spans="1:6" ht="13.5" customHeight="1">
      <c r="A28" s="13">
        <v>25</v>
      </c>
      <c r="B28" s="172" t="s">
        <v>221</v>
      </c>
      <c r="C28" s="169">
        <v>1200</v>
      </c>
      <c r="D28" s="169">
        <v>1350</v>
      </c>
      <c r="E28" s="170">
        <v>1600</v>
      </c>
      <c r="F28" s="171">
        <v>1466.6666666666667</v>
      </c>
    </row>
    <row r="29" spans="1:6" ht="13.5" customHeight="1">
      <c r="A29" s="13">
        <v>26</v>
      </c>
      <c r="B29" s="172" t="s">
        <v>222</v>
      </c>
      <c r="C29" s="169">
        <v>3650</v>
      </c>
      <c r="D29" s="169">
        <v>1233.3333333333333</v>
      </c>
      <c r="E29" s="170">
        <v>1600</v>
      </c>
      <c r="F29" s="171">
        <v>1466.6666666666667</v>
      </c>
    </row>
    <row r="30" spans="1:6" ht="13.5" customHeight="1">
      <c r="A30" s="13">
        <v>27</v>
      </c>
      <c r="B30" s="172" t="s">
        <v>223</v>
      </c>
      <c r="C30" s="169">
        <v>1666.6666666666667</v>
      </c>
      <c r="D30" s="169">
        <v>1733.3333333333333</v>
      </c>
      <c r="E30" s="170">
        <v>1900</v>
      </c>
      <c r="F30" s="171">
        <v>1550</v>
      </c>
    </row>
    <row r="31" spans="1:6" ht="13.5" customHeight="1">
      <c r="A31" s="13">
        <v>28</v>
      </c>
      <c r="B31" s="172" t="s">
        <v>224</v>
      </c>
      <c r="C31" s="169">
        <v>4533.333333333333</v>
      </c>
      <c r="D31" s="169">
        <v>5000</v>
      </c>
      <c r="E31" s="170">
        <v>5266.7</v>
      </c>
      <c r="F31" s="171">
        <v>4766.666666666667</v>
      </c>
    </row>
    <row r="32" spans="1:6" ht="13.5" customHeight="1">
      <c r="A32" s="13">
        <v>29</v>
      </c>
      <c r="B32" s="172" t="s">
        <v>225</v>
      </c>
      <c r="C32" s="169">
        <v>9433.3333333333339</v>
      </c>
      <c r="D32" s="169">
        <v>10000</v>
      </c>
      <c r="E32" s="170">
        <v>8933.2999999999993</v>
      </c>
      <c r="F32" s="171">
        <v>9500</v>
      </c>
    </row>
    <row r="33" spans="1:6" ht="13.5" customHeight="1">
      <c r="A33" s="13">
        <v>30</v>
      </c>
      <c r="B33" s="172" t="s">
        <v>226</v>
      </c>
      <c r="C33" s="169">
        <v>1633.3333333333333</v>
      </c>
      <c r="D33" s="169">
        <v>1733.3333333333333</v>
      </c>
      <c r="E33" s="170">
        <v>1600</v>
      </c>
      <c r="F33" s="171">
        <v>1600</v>
      </c>
    </row>
    <row r="34" spans="1:6" ht="13.5" customHeight="1">
      <c r="A34" s="13">
        <v>31</v>
      </c>
      <c r="B34" s="172" t="s">
        <v>227</v>
      </c>
      <c r="C34" s="169">
        <v>650</v>
      </c>
      <c r="D34" s="169">
        <v>583.33333333333337</v>
      </c>
      <c r="E34" s="170">
        <v>466.7</v>
      </c>
      <c r="F34" s="171">
        <v>450</v>
      </c>
    </row>
    <row r="35" spans="1:6" ht="13.5" customHeight="1">
      <c r="A35" s="13">
        <v>32</v>
      </c>
      <c r="B35" s="15" t="s">
        <v>228</v>
      </c>
      <c r="C35" s="169">
        <v>4300</v>
      </c>
      <c r="D35" s="169">
        <v>4250</v>
      </c>
      <c r="E35" s="170">
        <v>4300</v>
      </c>
      <c r="F35" s="171">
        <v>4233.333333333333</v>
      </c>
    </row>
    <row r="36" spans="1:6" ht="13.5" customHeight="1">
      <c r="A36" s="13">
        <v>33</v>
      </c>
      <c r="B36" s="172" t="s">
        <v>229</v>
      </c>
      <c r="C36" s="169">
        <v>1666.6666666666667</v>
      </c>
      <c r="D36" s="169">
        <v>1800</v>
      </c>
      <c r="E36" s="170">
        <v>1900</v>
      </c>
      <c r="F36" s="171">
        <v>1750</v>
      </c>
    </row>
    <row r="37" spans="1:6" ht="13.5" customHeight="1">
      <c r="A37" s="13">
        <v>34</v>
      </c>
      <c r="B37" s="172" t="s">
        <v>230</v>
      </c>
      <c r="C37" s="169">
        <v>4600</v>
      </c>
      <c r="D37" s="169">
        <v>5500</v>
      </c>
      <c r="E37" s="170">
        <v>6066.7</v>
      </c>
      <c r="F37" s="171">
        <v>5500</v>
      </c>
    </row>
    <row r="38" spans="1:6" ht="13.5" customHeight="1">
      <c r="A38" s="13">
        <v>35</v>
      </c>
      <c r="B38" s="172" t="s">
        <v>231</v>
      </c>
      <c r="C38" s="169">
        <v>1250</v>
      </c>
      <c r="D38" s="169">
        <v>1300</v>
      </c>
      <c r="E38" s="170">
        <v>1233.3</v>
      </c>
      <c r="F38" s="171">
        <v>1166.6666666666667</v>
      </c>
    </row>
    <row r="39" spans="1:6" ht="13.5" customHeight="1">
      <c r="A39" s="13">
        <v>36</v>
      </c>
      <c r="B39" s="172" t="s">
        <v>232</v>
      </c>
      <c r="C39" s="169">
        <v>6833.333333333333</v>
      </c>
      <c r="D39" s="169">
        <v>7750</v>
      </c>
      <c r="E39" s="170">
        <v>7133.3</v>
      </c>
      <c r="F39" s="171">
        <v>6300</v>
      </c>
    </row>
    <row r="40" spans="1:6" ht="13.5" customHeight="1">
      <c r="A40" s="13">
        <v>37</v>
      </c>
      <c r="B40" s="172" t="s">
        <v>233</v>
      </c>
      <c r="C40" s="169">
        <v>1250</v>
      </c>
      <c r="D40" s="169">
        <v>1300</v>
      </c>
      <c r="E40" s="170">
        <v>1300</v>
      </c>
      <c r="F40" s="171">
        <v>1325</v>
      </c>
    </row>
    <row r="41" spans="1:6" ht="13.5" customHeight="1">
      <c r="A41" s="13">
        <v>38</v>
      </c>
      <c r="B41" s="15" t="s">
        <v>234</v>
      </c>
      <c r="C41" s="169">
        <v>2200</v>
      </c>
      <c r="D41" s="169">
        <v>2300</v>
      </c>
      <c r="E41" s="170">
        <v>2300</v>
      </c>
      <c r="F41" s="171">
        <v>2200</v>
      </c>
    </row>
    <row r="42" spans="1:6" ht="13.5" customHeight="1">
      <c r="A42" s="13">
        <v>39</v>
      </c>
      <c r="B42" s="172" t="s">
        <v>235</v>
      </c>
      <c r="C42" s="169">
        <v>1700</v>
      </c>
      <c r="D42" s="169">
        <v>1600</v>
      </c>
      <c r="E42" s="170">
        <v>1700</v>
      </c>
      <c r="F42" s="171">
        <v>1600</v>
      </c>
    </row>
    <row r="43" spans="1:6" ht="12.75" customHeight="1">
      <c r="A43" s="13">
        <v>40</v>
      </c>
      <c r="B43" s="174" t="s">
        <v>236</v>
      </c>
      <c r="C43" s="173">
        <v>1570</v>
      </c>
      <c r="D43" s="173">
        <v>1570</v>
      </c>
      <c r="E43" s="170">
        <v>1650</v>
      </c>
      <c r="F43" s="171">
        <v>1550</v>
      </c>
    </row>
    <row r="44" spans="1:6" ht="12.75" customHeight="1">
      <c r="A44" s="13">
        <v>41</v>
      </c>
      <c r="B44" s="174" t="s">
        <v>237</v>
      </c>
      <c r="C44" s="173">
        <v>1863.3333333333333</v>
      </c>
      <c r="D44" s="173">
        <v>1690</v>
      </c>
      <c r="E44" s="170">
        <v>1890</v>
      </c>
      <c r="F44" s="171">
        <v>1805</v>
      </c>
    </row>
    <row r="45" spans="1:6" ht="12.75" customHeight="1">
      <c r="A45" s="13">
        <v>42</v>
      </c>
      <c r="B45" s="174" t="s">
        <v>238</v>
      </c>
      <c r="C45" s="173">
        <v>1890</v>
      </c>
      <c r="D45" s="173">
        <v>1790</v>
      </c>
      <c r="E45" s="175">
        <v>1910</v>
      </c>
      <c r="F45" s="171">
        <v>1903</v>
      </c>
    </row>
    <row r="46" spans="1:6" ht="12.75" customHeight="1">
      <c r="C46" s="176"/>
    </row>
    <row r="47" spans="1:6" ht="12.75" customHeight="1">
      <c r="C47" s="176"/>
    </row>
  </sheetData>
  <mergeCells count="1">
    <mergeCell ref="A1:F1"/>
  </mergeCells>
  <conditionalFormatting sqref="E23:E42 D43 E14:E21 E2:E12 B2:B42 A1:A45 C2:D3 C4:C47">
    <cfRule type="cellIs" dxfId="0" priority="1" stopIfTrue="1" operator="lessThan">
      <formula>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R35"/>
  <sheetViews>
    <sheetView topLeftCell="A7" workbookViewId="0">
      <selection activeCell="C27" sqref="C27"/>
    </sheetView>
  </sheetViews>
  <sheetFormatPr defaultRowHeight="15"/>
  <cols>
    <col min="1" max="7" width="9.140625" style="1"/>
    <col min="8" max="8" width="17.7109375" style="1" customWidth="1"/>
    <col min="9" max="9" width="12.5703125" style="1" customWidth="1"/>
    <col min="10" max="10" width="4.5703125" style="1" customWidth="1"/>
    <col min="11" max="11" width="5.5703125" style="1" customWidth="1"/>
    <col min="12" max="13" width="7.28515625" style="5" customWidth="1"/>
    <col min="14" max="18" width="7.28515625" style="6" customWidth="1"/>
    <col min="19" max="263" width="9.140625" style="1"/>
    <col min="264" max="264" width="17.7109375" style="1" customWidth="1"/>
    <col min="265" max="265" width="12.5703125" style="1" customWidth="1"/>
    <col min="266" max="266" width="4.5703125" style="1" customWidth="1"/>
    <col min="267" max="267" width="5.5703125" style="1" customWidth="1"/>
    <col min="268" max="274" width="7.28515625" style="1" customWidth="1"/>
    <col min="275" max="519" width="9.140625" style="1"/>
    <col min="520" max="520" width="17.7109375" style="1" customWidth="1"/>
    <col min="521" max="521" width="12.5703125" style="1" customWidth="1"/>
    <col min="522" max="522" width="4.5703125" style="1" customWidth="1"/>
    <col min="523" max="523" width="5.5703125" style="1" customWidth="1"/>
    <col min="524" max="530" width="7.28515625" style="1" customWidth="1"/>
    <col min="531" max="775" width="9.140625" style="1"/>
    <col min="776" max="776" width="17.7109375" style="1" customWidth="1"/>
    <col min="777" max="777" width="12.5703125" style="1" customWidth="1"/>
    <col min="778" max="778" width="4.5703125" style="1" customWidth="1"/>
    <col min="779" max="779" width="5.5703125" style="1" customWidth="1"/>
    <col min="780" max="786" width="7.28515625" style="1" customWidth="1"/>
    <col min="787" max="1031" width="9.140625" style="1"/>
    <col min="1032" max="1032" width="17.7109375" style="1" customWidth="1"/>
    <col min="1033" max="1033" width="12.5703125" style="1" customWidth="1"/>
    <col min="1034" max="1034" width="4.5703125" style="1" customWidth="1"/>
    <col min="1035" max="1035" width="5.5703125" style="1" customWidth="1"/>
    <col min="1036" max="1042" width="7.28515625" style="1" customWidth="1"/>
    <col min="1043" max="1287" width="9.140625" style="1"/>
    <col min="1288" max="1288" width="17.7109375" style="1" customWidth="1"/>
    <col min="1289" max="1289" width="12.5703125" style="1" customWidth="1"/>
    <col min="1290" max="1290" width="4.5703125" style="1" customWidth="1"/>
    <col min="1291" max="1291" width="5.5703125" style="1" customWidth="1"/>
    <col min="1292" max="1298" width="7.28515625" style="1" customWidth="1"/>
    <col min="1299" max="1543" width="9.140625" style="1"/>
    <col min="1544" max="1544" width="17.7109375" style="1" customWidth="1"/>
    <col min="1545" max="1545" width="12.5703125" style="1" customWidth="1"/>
    <col min="1546" max="1546" width="4.5703125" style="1" customWidth="1"/>
    <col min="1547" max="1547" width="5.5703125" style="1" customWidth="1"/>
    <col min="1548" max="1554" width="7.28515625" style="1" customWidth="1"/>
    <col min="1555" max="1799" width="9.140625" style="1"/>
    <col min="1800" max="1800" width="17.7109375" style="1" customWidth="1"/>
    <col min="1801" max="1801" width="12.5703125" style="1" customWidth="1"/>
    <col min="1802" max="1802" width="4.5703125" style="1" customWidth="1"/>
    <col min="1803" max="1803" width="5.5703125" style="1" customWidth="1"/>
    <col min="1804" max="1810" width="7.28515625" style="1" customWidth="1"/>
    <col min="1811" max="2055" width="9.140625" style="1"/>
    <col min="2056" max="2056" width="17.7109375" style="1" customWidth="1"/>
    <col min="2057" max="2057" width="12.5703125" style="1" customWidth="1"/>
    <col min="2058" max="2058" width="4.5703125" style="1" customWidth="1"/>
    <col min="2059" max="2059" width="5.5703125" style="1" customWidth="1"/>
    <col min="2060" max="2066" width="7.28515625" style="1" customWidth="1"/>
    <col min="2067" max="2311" width="9.140625" style="1"/>
    <col min="2312" max="2312" width="17.7109375" style="1" customWidth="1"/>
    <col min="2313" max="2313" width="12.5703125" style="1" customWidth="1"/>
    <col min="2314" max="2314" width="4.5703125" style="1" customWidth="1"/>
    <col min="2315" max="2315" width="5.5703125" style="1" customWidth="1"/>
    <col min="2316" max="2322" width="7.28515625" style="1" customWidth="1"/>
    <col min="2323" max="2567" width="9.140625" style="1"/>
    <col min="2568" max="2568" width="17.7109375" style="1" customWidth="1"/>
    <col min="2569" max="2569" width="12.5703125" style="1" customWidth="1"/>
    <col min="2570" max="2570" width="4.5703125" style="1" customWidth="1"/>
    <col min="2571" max="2571" width="5.5703125" style="1" customWidth="1"/>
    <col min="2572" max="2578" width="7.28515625" style="1" customWidth="1"/>
    <col min="2579" max="2823" width="9.140625" style="1"/>
    <col min="2824" max="2824" width="17.7109375" style="1" customWidth="1"/>
    <col min="2825" max="2825" width="12.5703125" style="1" customWidth="1"/>
    <col min="2826" max="2826" width="4.5703125" style="1" customWidth="1"/>
    <col min="2827" max="2827" width="5.5703125" style="1" customWidth="1"/>
    <col min="2828" max="2834" width="7.28515625" style="1" customWidth="1"/>
    <col min="2835" max="3079" width="9.140625" style="1"/>
    <col min="3080" max="3080" width="17.7109375" style="1" customWidth="1"/>
    <col min="3081" max="3081" width="12.5703125" style="1" customWidth="1"/>
    <col min="3082" max="3082" width="4.5703125" style="1" customWidth="1"/>
    <col min="3083" max="3083" width="5.5703125" style="1" customWidth="1"/>
    <col min="3084" max="3090" width="7.28515625" style="1" customWidth="1"/>
    <col min="3091" max="3335" width="9.140625" style="1"/>
    <col min="3336" max="3336" width="17.7109375" style="1" customWidth="1"/>
    <col min="3337" max="3337" width="12.5703125" style="1" customWidth="1"/>
    <col min="3338" max="3338" width="4.5703125" style="1" customWidth="1"/>
    <col min="3339" max="3339" width="5.5703125" style="1" customWidth="1"/>
    <col min="3340" max="3346" width="7.28515625" style="1" customWidth="1"/>
    <col min="3347" max="3591" width="9.140625" style="1"/>
    <col min="3592" max="3592" width="17.7109375" style="1" customWidth="1"/>
    <col min="3593" max="3593" width="12.5703125" style="1" customWidth="1"/>
    <col min="3594" max="3594" width="4.5703125" style="1" customWidth="1"/>
    <col min="3595" max="3595" width="5.5703125" style="1" customWidth="1"/>
    <col min="3596" max="3602" width="7.28515625" style="1" customWidth="1"/>
    <col min="3603" max="3847" width="9.140625" style="1"/>
    <col min="3848" max="3848" width="17.7109375" style="1" customWidth="1"/>
    <col min="3849" max="3849" width="12.5703125" style="1" customWidth="1"/>
    <col min="3850" max="3850" width="4.5703125" style="1" customWidth="1"/>
    <col min="3851" max="3851" width="5.5703125" style="1" customWidth="1"/>
    <col min="3852" max="3858" width="7.28515625" style="1" customWidth="1"/>
    <col min="3859" max="4103" width="9.140625" style="1"/>
    <col min="4104" max="4104" width="17.7109375" style="1" customWidth="1"/>
    <col min="4105" max="4105" width="12.5703125" style="1" customWidth="1"/>
    <col min="4106" max="4106" width="4.5703125" style="1" customWidth="1"/>
    <col min="4107" max="4107" width="5.5703125" style="1" customWidth="1"/>
    <col min="4108" max="4114" width="7.28515625" style="1" customWidth="1"/>
    <col min="4115" max="4359" width="9.140625" style="1"/>
    <col min="4360" max="4360" width="17.7109375" style="1" customWidth="1"/>
    <col min="4361" max="4361" width="12.5703125" style="1" customWidth="1"/>
    <col min="4362" max="4362" width="4.5703125" style="1" customWidth="1"/>
    <col min="4363" max="4363" width="5.5703125" style="1" customWidth="1"/>
    <col min="4364" max="4370" width="7.28515625" style="1" customWidth="1"/>
    <col min="4371" max="4615" width="9.140625" style="1"/>
    <col min="4616" max="4616" width="17.7109375" style="1" customWidth="1"/>
    <col min="4617" max="4617" width="12.5703125" style="1" customWidth="1"/>
    <col min="4618" max="4618" width="4.5703125" style="1" customWidth="1"/>
    <col min="4619" max="4619" width="5.5703125" style="1" customWidth="1"/>
    <col min="4620" max="4626" width="7.28515625" style="1" customWidth="1"/>
    <col min="4627" max="4871" width="9.140625" style="1"/>
    <col min="4872" max="4872" width="17.7109375" style="1" customWidth="1"/>
    <col min="4873" max="4873" width="12.5703125" style="1" customWidth="1"/>
    <col min="4874" max="4874" width="4.5703125" style="1" customWidth="1"/>
    <col min="4875" max="4875" width="5.5703125" style="1" customWidth="1"/>
    <col min="4876" max="4882" width="7.28515625" style="1" customWidth="1"/>
    <col min="4883" max="5127" width="9.140625" style="1"/>
    <col min="5128" max="5128" width="17.7109375" style="1" customWidth="1"/>
    <col min="5129" max="5129" width="12.5703125" style="1" customWidth="1"/>
    <col min="5130" max="5130" width="4.5703125" style="1" customWidth="1"/>
    <col min="5131" max="5131" width="5.5703125" style="1" customWidth="1"/>
    <col min="5132" max="5138" width="7.28515625" style="1" customWidth="1"/>
    <col min="5139" max="5383" width="9.140625" style="1"/>
    <col min="5384" max="5384" width="17.7109375" style="1" customWidth="1"/>
    <col min="5385" max="5385" width="12.5703125" style="1" customWidth="1"/>
    <col min="5386" max="5386" width="4.5703125" style="1" customWidth="1"/>
    <col min="5387" max="5387" width="5.5703125" style="1" customWidth="1"/>
    <col min="5388" max="5394" width="7.28515625" style="1" customWidth="1"/>
    <col min="5395" max="5639" width="9.140625" style="1"/>
    <col min="5640" max="5640" width="17.7109375" style="1" customWidth="1"/>
    <col min="5641" max="5641" width="12.5703125" style="1" customWidth="1"/>
    <col min="5642" max="5642" width="4.5703125" style="1" customWidth="1"/>
    <col min="5643" max="5643" width="5.5703125" style="1" customWidth="1"/>
    <col min="5644" max="5650" width="7.28515625" style="1" customWidth="1"/>
    <col min="5651" max="5895" width="9.140625" style="1"/>
    <col min="5896" max="5896" width="17.7109375" style="1" customWidth="1"/>
    <col min="5897" max="5897" width="12.5703125" style="1" customWidth="1"/>
    <col min="5898" max="5898" width="4.5703125" style="1" customWidth="1"/>
    <col min="5899" max="5899" width="5.5703125" style="1" customWidth="1"/>
    <col min="5900" max="5906" width="7.28515625" style="1" customWidth="1"/>
    <col min="5907" max="6151" width="9.140625" style="1"/>
    <col min="6152" max="6152" width="17.7109375" style="1" customWidth="1"/>
    <col min="6153" max="6153" width="12.5703125" style="1" customWidth="1"/>
    <col min="6154" max="6154" width="4.5703125" style="1" customWidth="1"/>
    <col min="6155" max="6155" width="5.5703125" style="1" customWidth="1"/>
    <col min="6156" max="6162" width="7.28515625" style="1" customWidth="1"/>
    <col min="6163" max="6407" width="9.140625" style="1"/>
    <col min="6408" max="6408" width="17.7109375" style="1" customWidth="1"/>
    <col min="6409" max="6409" width="12.5703125" style="1" customWidth="1"/>
    <col min="6410" max="6410" width="4.5703125" style="1" customWidth="1"/>
    <col min="6411" max="6411" width="5.5703125" style="1" customWidth="1"/>
    <col min="6412" max="6418" width="7.28515625" style="1" customWidth="1"/>
    <col min="6419" max="6663" width="9.140625" style="1"/>
    <col min="6664" max="6664" width="17.7109375" style="1" customWidth="1"/>
    <col min="6665" max="6665" width="12.5703125" style="1" customWidth="1"/>
    <col min="6666" max="6666" width="4.5703125" style="1" customWidth="1"/>
    <col min="6667" max="6667" width="5.5703125" style="1" customWidth="1"/>
    <col min="6668" max="6674" width="7.28515625" style="1" customWidth="1"/>
    <col min="6675" max="6919" width="9.140625" style="1"/>
    <col min="6920" max="6920" width="17.7109375" style="1" customWidth="1"/>
    <col min="6921" max="6921" width="12.5703125" style="1" customWidth="1"/>
    <col min="6922" max="6922" width="4.5703125" style="1" customWidth="1"/>
    <col min="6923" max="6923" width="5.5703125" style="1" customWidth="1"/>
    <col min="6924" max="6930" width="7.28515625" style="1" customWidth="1"/>
    <col min="6931" max="7175" width="9.140625" style="1"/>
    <col min="7176" max="7176" width="17.7109375" style="1" customWidth="1"/>
    <col min="7177" max="7177" width="12.5703125" style="1" customWidth="1"/>
    <col min="7178" max="7178" width="4.5703125" style="1" customWidth="1"/>
    <col min="7179" max="7179" width="5.5703125" style="1" customWidth="1"/>
    <col min="7180" max="7186" width="7.28515625" style="1" customWidth="1"/>
    <col min="7187" max="7431" width="9.140625" style="1"/>
    <col min="7432" max="7432" width="17.7109375" style="1" customWidth="1"/>
    <col min="7433" max="7433" width="12.5703125" style="1" customWidth="1"/>
    <col min="7434" max="7434" width="4.5703125" style="1" customWidth="1"/>
    <col min="7435" max="7435" width="5.5703125" style="1" customWidth="1"/>
    <col min="7436" max="7442" width="7.28515625" style="1" customWidth="1"/>
    <col min="7443" max="7687" width="9.140625" style="1"/>
    <col min="7688" max="7688" width="17.7109375" style="1" customWidth="1"/>
    <col min="7689" max="7689" width="12.5703125" style="1" customWidth="1"/>
    <col min="7690" max="7690" width="4.5703125" style="1" customWidth="1"/>
    <col min="7691" max="7691" width="5.5703125" style="1" customWidth="1"/>
    <col min="7692" max="7698" width="7.28515625" style="1" customWidth="1"/>
    <col min="7699" max="7943" width="9.140625" style="1"/>
    <col min="7944" max="7944" width="17.7109375" style="1" customWidth="1"/>
    <col min="7945" max="7945" width="12.5703125" style="1" customWidth="1"/>
    <col min="7946" max="7946" width="4.5703125" style="1" customWidth="1"/>
    <col min="7947" max="7947" width="5.5703125" style="1" customWidth="1"/>
    <col min="7948" max="7954" width="7.28515625" style="1" customWidth="1"/>
    <col min="7955" max="8199" width="9.140625" style="1"/>
    <col min="8200" max="8200" width="17.7109375" style="1" customWidth="1"/>
    <col min="8201" max="8201" width="12.5703125" style="1" customWidth="1"/>
    <col min="8202" max="8202" width="4.5703125" style="1" customWidth="1"/>
    <col min="8203" max="8203" width="5.5703125" style="1" customWidth="1"/>
    <col min="8204" max="8210" width="7.28515625" style="1" customWidth="1"/>
    <col min="8211" max="8455" width="9.140625" style="1"/>
    <col min="8456" max="8456" width="17.7109375" style="1" customWidth="1"/>
    <col min="8457" max="8457" width="12.5703125" style="1" customWidth="1"/>
    <col min="8458" max="8458" width="4.5703125" style="1" customWidth="1"/>
    <col min="8459" max="8459" width="5.5703125" style="1" customWidth="1"/>
    <col min="8460" max="8466" width="7.28515625" style="1" customWidth="1"/>
    <col min="8467" max="8711" width="9.140625" style="1"/>
    <col min="8712" max="8712" width="17.7109375" style="1" customWidth="1"/>
    <col min="8713" max="8713" width="12.5703125" style="1" customWidth="1"/>
    <col min="8714" max="8714" width="4.5703125" style="1" customWidth="1"/>
    <col min="8715" max="8715" width="5.5703125" style="1" customWidth="1"/>
    <col min="8716" max="8722" width="7.28515625" style="1" customWidth="1"/>
    <col min="8723" max="8967" width="9.140625" style="1"/>
    <col min="8968" max="8968" width="17.7109375" style="1" customWidth="1"/>
    <col min="8969" max="8969" width="12.5703125" style="1" customWidth="1"/>
    <col min="8970" max="8970" width="4.5703125" style="1" customWidth="1"/>
    <col min="8971" max="8971" width="5.5703125" style="1" customWidth="1"/>
    <col min="8972" max="8978" width="7.28515625" style="1" customWidth="1"/>
    <col min="8979" max="9223" width="9.140625" style="1"/>
    <col min="9224" max="9224" width="17.7109375" style="1" customWidth="1"/>
    <col min="9225" max="9225" width="12.5703125" style="1" customWidth="1"/>
    <col min="9226" max="9226" width="4.5703125" style="1" customWidth="1"/>
    <col min="9227" max="9227" width="5.5703125" style="1" customWidth="1"/>
    <col min="9228" max="9234" width="7.28515625" style="1" customWidth="1"/>
    <col min="9235" max="9479" width="9.140625" style="1"/>
    <col min="9480" max="9480" width="17.7109375" style="1" customWidth="1"/>
    <col min="9481" max="9481" width="12.5703125" style="1" customWidth="1"/>
    <col min="9482" max="9482" width="4.5703125" style="1" customWidth="1"/>
    <col min="9483" max="9483" width="5.5703125" style="1" customWidth="1"/>
    <col min="9484" max="9490" width="7.28515625" style="1" customWidth="1"/>
    <col min="9491" max="9735" width="9.140625" style="1"/>
    <col min="9736" max="9736" width="17.7109375" style="1" customWidth="1"/>
    <col min="9737" max="9737" width="12.5703125" style="1" customWidth="1"/>
    <col min="9738" max="9738" width="4.5703125" style="1" customWidth="1"/>
    <col min="9739" max="9739" width="5.5703125" style="1" customWidth="1"/>
    <col min="9740" max="9746" width="7.28515625" style="1" customWidth="1"/>
    <col min="9747" max="9991" width="9.140625" style="1"/>
    <col min="9992" max="9992" width="17.7109375" style="1" customWidth="1"/>
    <col min="9993" max="9993" width="12.5703125" style="1" customWidth="1"/>
    <col min="9994" max="9994" width="4.5703125" style="1" customWidth="1"/>
    <col min="9995" max="9995" width="5.5703125" style="1" customWidth="1"/>
    <col min="9996" max="10002" width="7.28515625" style="1" customWidth="1"/>
    <col min="10003" max="10247" width="9.140625" style="1"/>
    <col min="10248" max="10248" width="17.7109375" style="1" customWidth="1"/>
    <col min="10249" max="10249" width="12.5703125" style="1" customWidth="1"/>
    <col min="10250" max="10250" width="4.5703125" style="1" customWidth="1"/>
    <col min="10251" max="10251" width="5.5703125" style="1" customWidth="1"/>
    <col min="10252" max="10258" width="7.28515625" style="1" customWidth="1"/>
    <col min="10259" max="10503" width="9.140625" style="1"/>
    <col min="10504" max="10504" width="17.7109375" style="1" customWidth="1"/>
    <col min="10505" max="10505" width="12.5703125" style="1" customWidth="1"/>
    <col min="10506" max="10506" width="4.5703125" style="1" customWidth="1"/>
    <col min="10507" max="10507" width="5.5703125" style="1" customWidth="1"/>
    <col min="10508" max="10514" width="7.28515625" style="1" customWidth="1"/>
    <col min="10515" max="10759" width="9.140625" style="1"/>
    <col min="10760" max="10760" width="17.7109375" style="1" customWidth="1"/>
    <col min="10761" max="10761" width="12.5703125" style="1" customWidth="1"/>
    <col min="10762" max="10762" width="4.5703125" style="1" customWidth="1"/>
    <col min="10763" max="10763" width="5.5703125" style="1" customWidth="1"/>
    <col min="10764" max="10770" width="7.28515625" style="1" customWidth="1"/>
    <col min="10771" max="11015" width="9.140625" style="1"/>
    <col min="11016" max="11016" width="17.7109375" style="1" customWidth="1"/>
    <col min="11017" max="11017" width="12.5703125" style="1" customWidth="1"/>
    <col min="11018" max="11018" width="4.5703125" style="1" customWidth="1"/>
    <col min="11019" max="11019" width="5.5703125" style="1" customWidth="1"/>
    <col min="11020" max="11026" width="7.28515625" style="1" customWidth="1"/>
    <col min="11027" max="11271" width="9.140625" style="1"/>
    <col min="11272" max="11272" width="17.7109375" style="1" customWidth="1"/>
    <col min="11273" max="11273" width="12.5703125" style="1" customWidth="1"/>
    <col min="11274" max="11274" width="4.5703125" style="1" customWidth="1"/>
    <col min="11275" max="11275" width="5.5703125" style="1" customWidth="1"/>
    <col min="11276" max="11282" width="7.28515625" style="1" customWidth="1"/>
    <col min="11283" max="11527" width="9.140625" style="1"/>
    <col min="11528" max="11528" width="17.7109375" style="1" customWidth="1"/>
    <col min="11529" max="11529" width="12.5703125" style="1" customWidth="1"/>
    <col min="11530" max="11530" width="4.5703125" style="1" customWidth="1"/>
    <col min="11531" max="11531" width="5.5703125" style="1" customWidth="1"/>
    <col min="11532" max="11538" width="7.28515625" style="1" customWidth="1"/>
    <col min="11539" max="11783" width="9.140625" style="1"/>
    <col min="11784" max="11784" width="17.7109375" style="1" customWidth="1"/>
    <col min="11785" max="11785" width="12.5703125" style="1" customWidth="1"/>
    <col min="11786" max="11786" width="4.5703125" style="1" customWidth="1"/>
    <col min="11787" max="11787" width="5.5703125" style="1" customWidth="1"/>
    <col min="11788" max="11794" width="7.28515625" style="1" customWidth="1"/>
    <col min="11795" max="12039" width="9.140625" style="1"/>
    <col min="12040" max="12040" width="17.7109375" style="1" customWidth="1"/>
    <col min="12041" max="12041" width="12.5703125" style="1" customWidth="1"/>
    <col min="12042" max="12042" width="4.5703125" style="1" customWidth="1"/>
    <col min="12043" max="12043" width="5.5703125" style="1" customWidth="1"/>
    <col min="12044" max="12050" width="7.28515625" style="1" customWidth="1"/>
    <col min="12051" max="12295" width="9.140625" style="1"/>
    <col min="12296" max="12296" width="17.7109375" style="1" customWidth="1"/>
    <col min="12297" max="12297" width="12.5703125" style="1" customWidth="1"/>
    <col min="12298" max="12298" width="4.5703125" style="1" customWidth="1"/>
    <col min="12299" max="12299" width="5.5703125" style="1" customWidth="1"/>
    <col min="12300" max="12306" width="7.28515625" style="1" customWidth="1"/>
    <col min="12307" max="12551" width="9.140625" style="1"/>
    <col min="12552" max="12552" width="17.7109375" style="1" customWidth="1"/>
    <col min="12553" max="12553" width="12.5703125" style="1" customWidth="1"/>
    <col min="12554" max="12554" width="4.5703125" style="1" customWidth="1"/>
    <col min="12555" max="12555" width="5.5703125" style="1" customWidth="1"/>
    <col min="12556" max="12562" width="7.28515625" style="1" customWidth="1"/>
    <col min="12563" max="12807" width="9.140625" style="1"/>
    <col min="12808" max="12808" width="17.7109375" style="1" customWidth="1"/>
    <col min="12809" max="12809" width="12.5703125" style="1" customWidth="1"/>
    <col min="12810" max="12810" width="4.5703125" style="1" customWidth="1"/>
    <col min="12811" max="12811" width="5.5703125" style="1" customWidth="1"/>
    <col min="12812" max="12818" width="7.28515625" style="1" customWidth="1"/>
    <col min="12819" max="13063" width="9.140625" style="1"/>
    <col min="13064" max="13064" width="17.7109375" style="1" customWidth="1"/>
    <col min="13065" max="13065" width="12.5703125" style="1" customWidth="1"/>
    <col min="13066" max="13066" width="4.5703125" style="1" customWidth="1"/>
    <col min="13067" max="13067" width="5.5703125" style="1" customWidth="1"/>
    <col min="13068" max="13074" width="7.28515625" style="1" customWidth="1"/>
    <col min="13075" max="13319" width="9.140625" style="1"/>
    <col min="13320" max="13320" width="17.7109375" style="1" customWidth="1"/>
    <col min="13321" max="13321" width="12.5703125" style="1" customWidth="1"/>
    <col min="13322" max="13322" width="4.5703125" style="1" customWidth="1"/>
    <col min="13323" max="13323" width="5.5703125" style="1" customWidth="1"/>
    <col min="13324" max="13330" width="7.28515625" style="1" customWidth="1"/>
    <col min="13331" max="13575" width="9.140625" style="1"/>
    <col min="13576" max="13576" width="17.7109375" style="1" customWidth="1"/>
    <col min="13577" max="13577" width="12.5703125" style="1" customWidth="1"/>
    <col min="13578" max="13578" width="4.5703125" style="1" customWidth="1"/>
    <col min="13579" max="13579" width="5.5703125" style="1" customWidth="1"/>
    <col min="13580" max="13586" width="7.28515625" style="1" customWidth="1"/>
    <col min="13587" max="13831" width="9.140625" style="1"/>
    <col min="13832" max="13832" width="17.7109375" style="1" customWidth="1"/>
    <col min="13833" max="13833" width="12.5703125" style="1" customWidth="1"/>
    <col min="13834" max="13834" width="4.5703125" style="1" customWidth="1"/>
    <col min="13835" max="13835" width="5.5703125" style="1" customWidth="1"/>
    <col min="13836" max="13842" width="7.28515625" style="1" customWidth="1"/>
    <col min="13843" max="14087" width="9.140625" style="1"/>
    <col min="14088" max="14088" width="17.7109375" style="1" customWidth="1"/>
    <col min="14089" max="14089" width="12.5703125" style="1" customWidth="1"/>
    <col min="14090" max="14090" width="4.5703125" style="1" customWidth="1"/>
    <col min="14091" max="14091" width="5.5703125" style="1" customWidth="1"/>
    <col min="14092" max="14098" width="7.28515625" style="1" customWidth="1"/>
    <col min="14099" max="14343" width="9.140625" style="1"/>
    <col min="14344" max="14344" width="17.7109375" style="1" customWidth="1"/>
    <col min="14345" max="14345" width="12.5703125" style="1" customWidth="1"/>
    <col min="14346" max="14346" width="4.5703125" style="1" customWidth="1"/>
    <col min="14347" max="14347" width="5.5703125" style="1" customWidth="1"/>
    <col min="14348" max="14354" width="7.28515625" style="1" customWidth="1"/>
    <col min="14355" max="14599" width="9.140625" style="1"/>
    <col min="14600" max="14600" width="17.7109375" style="1" customWidth="1"/>
    <col min="14601" max="14601" width="12.5703125" style="1" customWidth="1"/>
    <col min="14602" max="14602" width="4.5703125" style="1" customWidth="1"/>
    <col min="14603" max="14603" width="5.5703125" style="1" customWidth="1"/>
    <col min="14604" max="14610" width="7.28515625" style="1" customWidth="1"/>
    <col min="14611" max="14855" width="9.140625" style="1"/>
    <col min="14856" max="14856" width="17.7109375" style="1" customWidth="1"/>
    <col min="14857" max="14857" width="12.5703125" style="1" customWidth="1"/>
    <col min="14858" max="14858" width="4.5703125" style="1" customWidth="1"/>
    <col min="14859" max="14859" width="5.5703125" style="1" customWidth="1"/>
    <col min="14860" max="14866" width="7.28515625" style="1" customWidth="1"/>
    <col min="14867" max="15111" width="9.140625" style="1"/>
    <col min="15112" max="15112" width="17.7109375" style="1" customWidth="1"/>
    <col min="15113" max="15113" width="12.5703125" style="1" customWidth="1"/>
    <col min="15114" max="15114" width="4.5703125" style="1" customWidth="1"/>
    <col min="15115" max="15115" width="5.5703125" style="1" customWidth="1"/>
    <col min="15116" max="15122" width="7.28515625" style="1" customWidth="1"/>
    <col min="15123" max="15367" width="9.140625" style="1"/>
    <col min="15368" max="15368" width="17.7109375" style="1" customWidth="1"/>
    <col min="15369" max="15369" width="12.5703125" style="1" customWidth="1"/>
    <col min="15370" max="15370" width="4.5703125" style="1" customWidth="1"/>
    <col min="15371" max="15371" width="5.5703125" style="1" customWidth="1"/>
    <col min="15372" max="15378" width="7.28515625" style="1" customWidth="1"/>
    <col min="15379" max="15623" width="9.140625" style="1"/>
    <col min="15624" max="15624" width="17.7109375" style="1" customWidth="1"/>
    <col min="15625" max="15625" width="12.5703125" style="1" customWidth="1"/>
    <col min="15626" max="15626" width="4.5703125" style="1" customWidth="1"/>
    <col min="15627" max="15627" width="5.5703125" style="1" customWidth="1"/>
    <col min="15628" max="15634" width="7.28515625" style="1" customWidth="1"/>
    <col min="15635" max="15879" width="9.140625" style="1"/>
    <col min="15880" max="15880" width="17.7109375" style="1" customWidth="1"/>
    <col min="15881" max="15881" width="12.5703125" style="1" customWidth="1"/>
    <col min="15882" max="15882" width="4.5703125" style="1" customWidth="1"/>
    <col min="15883" max="15883" width="5.5703125" style="1" customWidth="1"/>
    <col min="15884" max="15890" width="7.28515625" style="1" customWidth="1"/>
    <col min="15891" max="16135" width="9.140625" style="1"/>
    <col min="16136" max="16136" width="17.7109375" style="1" customWidth="1"/>
    <col min="16137" max="16137" width="12.5703125" style="1" customWidth="1"/>
    <col min="16138" max="16138" width="4.5703125" style="1" customWidth="1"/>
    <col min="16139" max="16139" width="5.5703125" style="1" customWidth="1"/>
    <col min="16140" max="16146" width="7.28515625" style="1" customWidth="1"/>
    <col min="16147" max="16384" width="9.140625" style="1"/>
  </cols>
  <sheetData>
    <row r="1" spans="9:18">
      <c r="I1" s="2" t="s">
        <v>0</v>
      </c>
      <c r="J1" s="2"/>
      <c r="K1" s="2"/>
      <c r="L1" s="2"/>
      <c r="M1" s="2"/>
      <c r="N1" s="2"/>
      <c r="O1" s="3"/>
      <c r="P1" s="3"/>
      <c r="Q1" s="3"/>
      <c r="R1" s="3"/>
    </row>
    <row r="2" spans="9:18">
      <c r="I2" s="4"/>
      <c r="J2" s="4"/>
      <c r="K2" s="4"/>
    </row>
    <row r="3" spans="9:18">
      <c r="I3" s="7"/>
      <c r="J3" s="7"/>
      <c r="K3" s="8" t="s">
        <v>1</v>
      </c>
      <c r="L3" s="9" t="s">
        <v>2</v>
      </c>
      <c r="M3" s="9" t="s">
        <v>3</v>
      </c>
      <c r="N3" s="9"/>
      <c r="O3" s="9"/>
      <c r="P3" s="9"/>
      <c r="Q3" s="7"/>
      <c r="R3" s="7"/>
    </row>
    <row r="4" spans="9:18">
      <c r="I4" s="7"/>
      <c r="J4" s="7"/>
      <c r="K4" s="8"/>
      <c r="L4" s="9"/>
      <c r="M4" s="10" t="s">
        <v>4</v>
      </c>
      <c r="N4" s="10" t="s">
        <v>5</v>
      </c>
      <c r="O4" s="10" t="s">
        <v>6</v>
      </c>
      <c r="P4" s="10" t="s">
        <v>7</v>
      </c>
      <c r="Q4" s="10" t="s">
        <v>8</v>
      </c>
      <c r="R4" s="10" t="s">
        <v>9</v>
      </c>
    </row>
    <row r="5" spans="9:18">
      <c r="I5" s="11" t="s">
        <v>10</v>
      </c>
      <c r="J5" s="11"/>
      <c r="K5" s="11"/>
      <c r="L5" s="11"/>
      <c r="M5" s="11"/>
      <c r="N5" s="11"/>
      <c r="O5" s="11"/>
      <c r="P5" s="11"/>
      <c r="Q5" s="11"/>
      <c r="R5" s="11"/>
    </row>
    <row r="6" spans="9:18">
      <c r="I6" s="11" t="s">
        <v>11</v>
      </c>
      <c r="J6" s="11"/>
      <c r="K6" s="11"/>
      <c r="L6" s="11"/>
      <c r="M6" s="11"/>
      <c r="N6" s="11"/>
      <c r="O6" s="11"/>
      <c r="P6" s="11"/>
      <c r="Q6" s="11"/>
      <c r="R6" s="11"/>
    </row>
    <row r="7" spans="9:18">
      <c r="I7" s="12" t="s">
        <v>12</v>
      </c>
      <c r="J7" s="13" t="s">
        <v>13</v>
      </c>
      <c r="K7" s="13" t="s">
        <v>14</v>
      </c>
      <c r="L7" s="14">
        <v>1257.6923000000002</v>
      </c>
      <c r="M7" s="14">
        <v>1257.6923000000002</v>
      </c>
      <c r="N7" s="14">
        <v>1257.6923000000002</v>
      </c>
      <c r="O7" s="14">
        <v>1374.1818000000001</v>
      </c>
      <c r="P7" s="14">
        <v>1374.1818000000001</v>
      </c>
      <c r="Q7" s="14">
        <v>1374.1818000000001</v>
      </c>
      <c r="R7" s="14">
        <v>1420.8333</v>
      </c>
    </row>
    <row r="8" spans="9:18">
      <c r="I8" s="12"/>
      <c r="J8" s="13" t="s">
        <v>15</v>
      </c>
      <c r="K8" s="13" t="s">
        <v>14</v>
      </c>
      <c r="L8" s="14">
        <v>1036.9231</v>
      </c>
      <c r="M8" s="14">
        <v>1036.9231</v>
      </c>
      <c r="N8" s="14">
        <v>1036.9231</v>
      </c>
      <c r="O8" s="14">
        <v>1115</v>
      </c>
      <c r="P8" s="14">
        <v>1115</v>
      </c>
      <c r="Q8" s="14">
        <v>1115</v>
      </c>
      <c r="R8" s="14">
        <v>1155</v>
      </c>
    </row>
    <row r="9" spans="9:18">
      <c r="I9" s="12" t="s">
        <v>16</v>
      </c>
      <c r="J9" s="13" t="s">
        <v>13</v>
      </c>
      <c r="K9" s="13" t="s">
        <v>14</v>
      </c>
      <c r="L9" s="14">
        <v>679.23080000000004</v>
      </c>
      <c r="M9" s="14">
        <v>679.23080000000004</v>
      </c>
      <c r="N9" s="14">
        <v>679.23080000000004</v>
      </c>
      <c r="O9" s="14">
        <v>823.44</v>
      </c>
      <c r="P9" s="14">
        <v>823.44</v>
      </c>
      <c r="Q9" s="14">
        <v>823.44</v>
      </c>
      <c r="R9" s="14">
        <v>827.27269999999999</v>
      </c>
    </row>
    <row r="10" spans="9:18">
      <c r="I10" s="12"/>
      <c r="J10" s="13" t="s">
        <v>15</v>
      </c>
      <c r="K10" s="13" t="s">
        <v>14</v>
      </c>
      <c r="L10" s="14">
        <v>707.69230000000005</v>
      </c>
      <c r="M10" s="14">
        <v>707.69230000000005</v>
      </c>
      <c r="N10" s="14">
        <v>707.69230000000005</v>
      </c>
      <c r="O10" s="14">
        <v>801.5</v>
      </c>
      <c r="P10" s="14">
        <v>801.5</v>
      </c>
      <c r="Q10" s="14">
        <v>801.5</v>
      </c>
      <c r="R10" s="14">
        <v>801.81819999999993</v>
      </c>
    </row>
    <row r="11" spans="9:18">
      <c r="I11" s="15" t="s">
        <v>17</v>
      </c>
      <c r="J11" s="13"/>
      <c r="K11" s="13"/>
      <c r="L11" s="16"/>
      <c r="M11" s="16"/>
      <c r="N11" s="16"/>
      <c r="O11" s="16"/>
      <c r="P11" s="16"/>
      <c r="Q11" s="16"/>
      <c r="R11" s="16"/>
    </row>
    <row r="12" spans="9:18">
      <c r="I12" s="12" t="s">
        <v>12</v>
      </c>
      <c r="J12" s="13" t="s">
        <v>13</v>
      </c>
      <c r="K12" s="13" t="s">
        <v>14</v>
      </c>
      <c r="L12" s="17">
        <v>888</v>
      </c>
      <c r="M12" s="17">
        <v>888</v>
      </c>
      <c r="N12" s="17">
        <v>888</v>
      </c>
      <c r="O12" s="17">
        <v>996.15380000000005</v>
      </c>
      <c r="P12" s="17">
        <v>996.15380000000005</v>
      </c>
      <c r="Q12" s="17">
        <v>996.15380000000005</v>
      </c>
      <c r="R12" s="14">
        <v>989.28569999999991</v>
      </c>
    </row>
    <row r="13" spans="9:18">
      <c r="I13" s="12"/>
      <c r="J13" s="13" t="s">
        <v>15</v>
      </c>
      <c r="K13" s="13" t="s">
        <v>14</v>
      </c>
      <c r="L13" s="17">
        <v>811.5385</v>
      </c>
      <c r="M13" s="17">
        <v>811.5385</v>
      </c>
      <c r="N13" s="17">
        <v>811.5385</v>
      </c>
      <c r="O13" s="17">
        <v>958.33330000000001</v>
      </c>
      <c r="P13" s="17">
        <v>958.33330000000001</v>
      </c>
      <c r="Q13" s="17">
        <v>958.33330000000001</v>
      </c>
      <c r="R13" s="14">
        <v>938.4615</v>
      </c>
    </row>
    <row r="14" spans="9:18">
      <c r="I14" s="12" t="s">
        <v>16</v>
      </c>
      <c r="J14" s="13" t="s">
        <v>13</v>
      </c>
      <c r="K14" s="13" t="s">
        <v>14</v>
      </c>
      <c r="L14" s="17">
        <v>596.15380000000005</v>
      </c>
      <c r="M14" s="17">
        <v>596.15380000000005</v>
      </c>
      <c r="N14" s="17">
        <v>596.15380000000005</v>
      </c>
      <c r="O14" s="17">
        <v>758.16669999999999</v>
      </c>
      <c r="P14" s="17">
        <v>758.16669999999999</v>
      </c>
      <c r="Q14" s="17">
        <v>758.16669999999999</v>
      </c>
      <c r="R14" s="14">
        <v>739.23080000000004</v>
      </c>
    </row>
    <row r="15" spans="9:18">
      <c r="I15" s="12"/>
      <c r="J15" s="13" t="s">
        <v>15</v>
      </c>
      <c r="K15" s="13" t="s">
        <v>14</v>
      </c>
      <c r="L15" s="17">
        <v>573.07690000000002</v>
      </c>
      <c r="M15" s="17">
        <v>573.07690000000002</v>
      </c>
      <c r="N15" s="17">
        <v>573.07690000000002</v>
      </c>
      <c r="O15" s="17">
        <v>775.72730000000001</v>
      </c>
      <c r="P15" s="17">
        <v>775.72730000000001</v>
      </c>
      <c r="Q15" s="17">
        <v>775.72730000000001</v>
      </c>
      <c r="R15" s="14">
        <v>730.76919999999996</v>
      </c>
    </row>
    <row r="16" spans="9:18">
      <c r="I16" s="15" t="s">
        <v>18</v>
      </c>
      <c r="J16" s="13"/>
      <c r="K16" s="13"/>
      <c r="L16" s="16"/>
      <c r="M16" s="16"/>
      <c r="N16" s="16"/>
      <c r="O16" s="16"/>
      <c r="P16" s="16"/>
      <c r="Q16" s="16"/>
      <c r="R16" s="16"/>
    </row>
    <row r="17" spans="9:18">
      <c r="I17" s="12" t="s">
        <v>19</v>
      </c>
      <c r="J17" s="13" t="s">
        <v>13</v>
      </c>
      <c r="K17" s="13" t="s">
        <v>14</v>
      </c>
      <c r="L17" s="17">
        <v>1242.3076999999998</v>
      </c>
      <c r="M17" s="17">
        <v>1242.3076999999998</v>
      </c>
      <c r="N17" s="17">
        <v>1242.3076999999998</v>
      </c>
      <c r="O17" s="17">
        <v>1331.9167</v>
      </c>
      <c r="P17" s="17">
        <v>1331.9167</v>
      </c>
      <c r="Q17" s="17">
        <v>1331.9167</v>
      </c>
      <c r="R17" s="17">
        <v>1337.5</v>
      </c>
    </row>
    <row r="18" spans="9:18">
      <c r="I18" s="12"/>
      <c r="J18" s="13" t="s">
        <v>15</v>
      </c>
      <c r="K18" s="13" t="s">
        <v>14</v>
      </c>
      <c r="L18" s="17">
        <v>1125</v>
      </c>
      <c r="M18" s="17">
        <v>1125</v>
      </c>
      <c r="N18" s="17">
        <v>1125</v>
      </c>
      <c r="O18" s="17">
        <v>1201.4545000000001</v>
      </c>
      <c r="P18" s="17">
        <v>1201.4545000000001</v>
      </c>
      <c r="Q18" s="17">
        <v>1201.4545000000001</v>
      </c>
      <c r="R18" s="17">
        <v>1179.1667</v>
      </c>
    </row>
    <row r="19" spans="9:18">
      <c r="I19" s="12" t="s">
        <v>16</v>
      </c>
      <c r="J19" s="13" t="s">
        <v>13</v>
      </c>
      <c r="K19" s="13" t="s">
        <v>14</v>
      </c>
      <c r="L19" s="17">
        <v>792.30769999999995</v>
      </c>
      <c r="M19" s="17">
        <v>792.30769999999995</v>
      </c>
      <c r="N19" s="17">
        <v>792.30769999999995</v>
      </c>
      <c r="O19" s="17">
        <v>937.8818</v>
      </c>
      <c r="P19" s="17">
        <v>937.8818</v>
      </c>
      <c r="Q19" s="17">
        <v>937.8818</v>
      </c>
      <c r="R19" s="17">
        <v>954.16669999999999</v>
      </c>
    </row>
    <row r="20" spans="9:18">
      <c r="I20" s="12"/>
      <c r="J20" s="13" t="s">
        <v>15</v>
      </c>
      <c r="K20" s="13" t="s">
        <v>14</v>
      </c>
      <c r="L20" s="17">
        <v>761.5385</v>
      </c>
      <c r="M20" s="17">
        <v>761.5385</v>
      </c>
      <c r="N20" s="17">
        <v>761.5385</v>
      </c>
      <c r="O20" s="17">
        <v>878.79090000000008</v>
      </c>
      <c r="P20" s="17">
        <v>878.79090000000008</v>
      </c>
      <c r="Q20" s="17">
        <v>878.79090000000008</v>
      </c>
      <c r="R20" s="17">
        <v>850</v>
      </c>
    </row>
    <row r="21" spans="9:18">
      <c r="I21" s="12" t="s">
        <v>20</v>
      </c>
      <c r="J21" s="13" t="s">
        <v>13</v>
      </c>
      <c r="K21" s="13" t="s">
        <v>14</v>
      </c>
      <c r="L21" s="17">
        <v>197.33329999999998</v>
      </c>
      <c r="M21" s="17">
        <v>197.33329999999998</v>
      </c>
      <c r="N21" s="17">
        <v>197.33329999999998</v>
      </c>
      <c r="O21" s="17">
        <v>220.5333</v>
      </c>
      <c r="P21" s="17">
        <v>220.5333</v>
      </c>
      <c r="Q21" s="17">
        <v>220.5333</v>
      </c>
      <c r="R21" s="17">
        <v>220</v>
      </c>
    </row>
    <row r="22" spans="9:18">
      <c r="I22" s="12"/>
      <c r="J22" s="13" t="s">
        <v>15</v>
      </c>
      <c r="K22" s="13" t="s">
        <v>14</v>
      </c>
      <c r="L22" s="17">
        <v>162</v>
      </c>
      <c r="M22" s="17">
        <v>162</v>
      </c>
      <c r="N22" s="17">
        <v>162</v>
      </c>
      <c r="O22" s="17">
        <v>159.36150000000001</v>
      </c>
      <c r="P22" s="17">
        <v>159.36150000000001</v>
      </c>
      <c r="Q22" s="17">
        <v>159.36150000000001</v>
      </c>
      <c r="R22" s="17">
        <v>164.28570000000002</v>
      </c>
    </row>
    <row r="23" spans="9:18">
      <c r="I23" s="12" t="s">
        <v>21</v>
      </c>
      <c r="J23" s="13" t="s">
        <v>13</v>
      </c>
      <c r="K23" s="13" t="s">
        <v>14</v>
      </c>
      <c r="L23" s="17">
        <v>141.33329999999998</v>
      </c>
      <c r="M23" s="17">
        <v>141.33329999999998</v>
      </c>
      <c r="N23" s="17">
        <v>141.33329999999998</v>
      </c>
      <c r="O23" s="17">
        <v>160.41670000000002</v>
      </c>
      <c r="P23" s="17">
        <v>160.41670000000002</v>
      </c>
      <c r="Q23" s="17">
        <v>160.41670000000002</v>
      </c>
      <c r="R23" s="17">
        <v>157.8571</v>
      </c>
    </row>
    <row r="24" spans="9:18">
      <c r="I24" s="12"/>
      <c r="J24" s="13" t="s">
        <v>15</v>
      </c>
      <c r="K24" s="13" t="s">
        <v>14</v>
      </c>
      <c r="L24" s="17">
        <v>105.33330000000001</v>
      </c>
      <c r="M24" s="17">
        <v>105.33330000000001</v>
      </c>
      <c r="N24" s="17">
        <v>105.33330000000001</v>
      </c>
      <c r="O24" s="17">
        <v>116.66669999999999</v>
      </c>
      <c r="P24" s="17">
        <v>116.66669999999999</v>
      </c>
      <c r="Q24" s="17">
        <v>116.66669999999999</v>
      </c>
      <c r="R24" s="17">
        <v>119.16669999999999</v>
      </c>
    </row>
    <row r="25" spans="9:18">
      <c r="I25" s="11" t="s">
        <v>22</v>
      </c>
      <c r="J25" s="18"/>
      <c r="K25" s="18"/>
      <c r="L25" s="11"/>
      <c r="M25" s="19"/>
      <c r="N25" s="19"/>
      <c r="O25" s="19"/>
      <c r="P25" s="19"/>
      <c r="Q25" s="19"/>
      <c r="R25" s="19"/>
    </row>
    <row r="26" spans="9:18">
      <c r="I26" s="20" t="s">
        <v>23</v>
      </c>
      <c r="J26" s="20"/>
      <c r="K26" s="13" t="s">
        <v>24</v>
      </c>
      <c r="L26" s="13" t="s">
        <v>25</v>
      </c>
      <c r="M26" s="19" t="s">
        <v>25</v>
      </c>
      <c r="N26" s="19" t="s">
        <v>25</v>
      </c>
      <c r="O26" s="19" t="s">
        <v>25</v>
      </c>
      <c r="P26" s="19" t="s">
        <v>25</v>
      </c>
      <c r="Q26" s="19" t="s">
        <v>25</v>
      </c>
      <c r="R26" s="19" t="s">
        <v>25</v>
      </c>
    </row>
    <row r="27" spans="9:18">
      <c r="I27" s="20" t="s">
        <v>26</v>
      </c>
      <c r="J27" s="20"/>
      <c r="K27" s="13" t="s">
        <v>24</v>
      </c>
      <c r="L27" s="13">
        <v>55.3</v>
      </c>
      <c r="M27" s="21">
        <v>55.3</v>
      </c>
      <c r="N27" s="21">
        <v>58.7</v>
      </c>
      <c r="O27" s="21">
        <v>85</v>
      </c>
      <c r="P27" s="21">
        <v>75</v>
      </c>
      <c r="Q27" s="21">
        <v>65</v>
      </c>
      <c r="R27" s="21">
        <v>60.1</v>
      </c>
    </row>
    <row r="28" spans="9:18">
      <c r="I28" s="20" t="s">
        <v>27</v>
      </c>
      <c r="J28" s="20"/>
      <c r="K28" s="22" t="s">
        <v>28</v>
      </c>
      <c r="L28" s="13">
        <v>14</v>
      </c>
      <c r="M28" s="21">
        <v>17.3</v>
      </c>
      <c r="N28" s="21">
        <v>17.3</v>
      </c>
      <c r="O28" s="21">
        <v>16.3</v>
      </c>
      <c r="P28" s="21">
        <v>16.3</v>
      </c>
      <c r="Q28" s="21">
        <v>18</v>
      </c>
      <c r="R28" s="21">
        <v>19.3</v>
      </c>
    </row>
    <row r="29" spans="9:18">
      <c r="I29" s="20" t="s">
        <v>29</v>
      </c>
      <c r="J29" s="20"/>
      <c r="K29" s="22" t="s">
        <v>28</v>
      </c>
      <c r="L29" s="19">
        <v>30</v>
      </c>
      <c r="M29" s="21">
        <v>30</v>
      </c>
      <c r="N29" s="21">
        <v>30</v>
      </c>
      <c r="O29" s="21">
        <v>25.7</v>
      </c>
      <c r="P29" s="21">
        <v>25.7</v>
      </c>
      <c r="Q29" s="21">
        <v>25.7</v>
      </c>
      <c r="R29" s="21">
        <v>18.3</v>
      </c>
    </row>
    <row r="30" spans="9:18">
      <c r="I30" s="12" t="s">
        <v>30</v>
      </c>
      <c r="J30" s="12"/>
      <c r="K30" s="23" t="s">
        <v>28</v>
      </c>
      <c r="L30" s="13">
        <v>22.3</v>
      </c>
      <c r="M30" s="21">
        <v>26.6</v>
      </c>
      <c r="N30" s="21">
        <v>26</v>
      </c>
      <c r="O30" s="21">
        <v>25</v>
      </c>
      <c r="P30" s="21">
        <v>25</v>
      </c>
      <c r="Q30" s="21">
        <v>25</v>
      </c>
      <c r="R30" s="21">
        <v>23</v>
      </c>
    </row>
    <row r="31" spans="9:18">
      <c r="I31" s="12" t="s">
        <v>31</v>
      </c>
      <c r="J31" s="12"/>
      <c r="K31" s="23" t="s">
        <v>28</v>
      </c>
      <c r="L31" s="13">
        <v>26.7</v>
      </c>
      <c r="M31" s="21">
        <v>27.6</v>
      </c>
      <c r="N31" s="21">
        <v>31.7</v>
      </c>
      <c r="O31" s="21">
        <v>30</v>
      </c>
      <c r="P31" s="21">
        <v>30</v>
      </c>
      <c r="Q31" s="21">
        <v>30</v>
      </c>
      <c r="R31" s="21">
        <v>28</v>
      </c>
    </row>
    <row r="32" spans="9:18">
      <c r="I32" s="12" t="s">
        <v>32</v>
      </c>
      <c r="J32" s="12"/>
      <c r="K32" s="23" t="s">
        <v>28</v>
      </c>
      <c r="L32" s="19">
        <v>11</v>
      </c>
      <c r="M32" s="21">
        <v>10</v>
      </c>
      <c r="N32" s="21">
        <v>8</v>
      </c>
      <c r="O32" s="21">
        <v>5</v>
      </c>
      <c r="P32" s="21">
        <v>5</v>
      </c>
      <c r="Q32" s="21">
        <v>5</v>
      </c>
      <c r="R32" s="21">
        <v>5</v>
      </c>
    </row>
    <row r="33" spans="9:18">
      <c r="I33" s="12" t="s">
        <v>33</v>
      </c>
      <c r="J33" s="12"/>
      <c r="K33" s="10" t="s">
        <v>28</v>
      </c>
      <c r="L33" s="13">
        <v>17.7</v>
      </c>
      <c r="M33" s="21">
        <v>30</v>
      </c>
      <c r="N33" s="21">
        <v>32</v>
      </c>
      <c r="O33" s="21">
        <v>31.3</v>
      </c>
      <c r="P33" s="21" t="s">
        <v>25</v>
      </c>
      <c r="Q33" s="21" t="s">
        <v>25</v>
      </c>
      <c r="R33" s="21" t="s">
        <v>25</v>
      </c>
    </row>
    <row r="34" spans="9:18">
      <c r="K34" s="24"/>
    </row>
    <row r="35" spans="9:18">
      <c r="K35" s="24"/>
    </row>
  </sheetData>
  <mergeCells count="21">
    <mergeCell ref="I31:J31"/>
    <mergeCell ref="I32:J32"/>
    <mergeCell ref="I33:J33"/>
    <mergeCell ref="I23:I24"/>
    <mergeCell ref="I26:J26"/>
    <mergeCell ref="I27:J27"/>
    <mergeCell ref="I28:J28"/>
    <mergeCell ref="I29:J29"/>
    <mergeCell ref="I30:J30"/>
    <mergeCell ref="I9:I10"/>
    <mergeCell ref="I12:I13"/>
    <mergeCell ref="I14:I15"/>
    <mergeCell ref="I17:I18"/>
    <mergeCell ref="I19:I20"/>
    <mergeCell ref="I21:I22"/>
    <mergeCell ref="I1:R1"/>
    <mergeCell ref="I3:J4"/>
    <mergeCell ref="K3:K4"/>
    <mergeCell ref="L3:L4"/>
    <mergeCell ref="M3:R3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0" workbookViewId="0">
      <selection activeCell="G27" sqref="G27"/>
    </sheetView>
  </sheetViews>
  <sheetFormatPr defaultRowHeight="12.75"/>
  <cols>
    <col min="1" max="1" width="5.28515625" style="73" customWidth="1"/>
    <col min="2" max="2" width="37.85546875" style="101" customWidth="1"/>
    <col min="3" max="3" width="8" style="73" customWidth="1"/>
    <col min="4" max="4" width="10" style="73" customWidth="1"/>
    <col min="5" max="5" width="8.42578125" style="73" customWidth="1"/>
    <col min="6" max="256" width="9.140625" style="75"/>
    <col min="257" max="257" width="5.28515625" style="75" customWidth="1"/>
    <col min="258" max="258" width="37.85546875" style="75" customWidth="1"/>
    <col min="259" max="259" width="8" style="75" customWidth="1"/>
    <col min="260" max="260" width="10" style="75" customWidth="1"/>
    <col min="261" max="261" width="8.42578125" style="75" customWidth="1"/>
    <col min="262" max="512" width="9.140625" style="75"/>
    <col min="513" max="513" width="5.28515625" style="75" customWidth="1"/>
    <col min="514" max="514" width="37.85546875" style="75" customWidth="1"/>
    <col min="515" max="515" width="8" style="75" customWidth="1"/>
    <col min="516" max="516" width="10" style="75" customWidth="1"/>
    <col min="517" max="517" width="8.42578125" style="75" customWidth="1"/>
    <col min="518" max="768" width="9.140625" style="75"/>
    <col min="769" max="769" width="5.28515625" style="75" customWidth="1"/>
    <col min="770" max="770" width="37.85546875" style="75" customWidth="1"/>
    <col min="771" max="771" width="8" style="75" customWidth="1"/>
    <col min="772" max="772" width="10" style="75" customWidth="1"/>
    <col min="773" max="773" width="8.42578125" style="75" customWidth="1"/>
    <col min="774" max="1024" width="9.140625" style="75"/>
    <col min="1025" max="1025" width="5.28515625" style="75" customWidth="1"/>
    <col min="1026" max="1026" width="37.85546875" style="75" customWidth="1"/>
    <col min="1027" max="1027" width="8" style="75" customWidth="1"/>
    <col min="1028" max="1028" width="10" style="75" customWidth="1"/>
    <col min="1029" max="1029" width="8.42578125" style="75" customWidth="1"/>
    <col min="1030" max="1280" width="9.140625" style="75"/>
    <col min="1281" max="1281" width="5.28515625" style="75" customWidth="1"/>
    <col min="1282" max="1282" width="37.85546875" style="75" customWidth="1"/>
    <col min="1283" max="1283" width="8" style="75" customWidth="1"/>
    <col min="1284" max="1284" width="10" style="75" customWidth="1"/>
    <col min="1285" max="1285" width="8.42578125" style="75" customWidth="1"/>
    <col min="1286" max="1536" width="9.140625" style="75"/>
    <col min="1537" max="1537" width="5.28515625" style="75" customWidth="1"/>
    <col min="1538" max="1538" width="37.85546875" style="75" customWidth="1"/>
    <col min="1539" max="1539" width="8" style="75" customWidth="1"/>
    <col min="1540" max="1540" width="10" style="75" customWidth="1"/>
    <col min="1541" max="1541" width="8.42578125" style="75" customWidth="1"/>
    <col min="1542" max="1792" width="9.140625" style="75"/>
    <col min="1793" max="1793" width="5.28515625" style="75" customWidth="1"/>
    <col min="1794" max="1794" width="37.85546875" style="75" customWidth="1"/>
    <col min="1795" max="1795" width="8" style="75" customWidth="1"/>
    <col min="1796" max="1796" width="10" style="75" customWidth="1"/>
    <col min="1797" max="1797" width="8.42578125" style="75" customWidth="1"/>
    <col min="1798" max="2048" width="9.140625" style="75"/>
    <col min="2049" max="2049" width="5.28515625" style="75" customWidth="1"/>
    <col min="2050" max="2050" width="37.85546875" style="75" customWidth="1"/>
    <col min="2051" max="2051" width="8" style="75" customWidth="1"/>
    <col min="2052" max="2052" width="10" style="75" customWidth="1"/>
    <col min="2053" max="2053" width="8.42578125" style="75" customWidth="1"/>
    <col min="2054" max="2304" width="9.140625" style="75"/>
    <col min="2305" max="2305" width="5.28515625" style="75" customWidth="1"/>
    <col min="2306" max="2306" width="37.85546875" style="75" customWidth="1"/>
    <col min="2307" max="2307" width="8" style="75" customWidth="1"/>
    <col min="2308" max="2308" width="10" style="75" customWidth="1"/>
    <col min="2309" max="2309" width="8.42578125" style="75" customWidth="1"/>
    <col min="2310" max="2560" width="9.140625" style="75"/>
    <col min="2561" max="2561" width="5.28515625" style="75" customWidth="1"/>
    <col min="2562" max="2562" width="37.85546875" style="75" customWidth="1"/>
    <col min="2563" max="2563" width="8" style="75" customWidth="1"/>
    <col min="2564" max="2564" width="10" style="75" customWidth="1"/>
    <col min="2565" max="2565" width="8.42578125" style="75" customWidth="1"/>
    <col min="2566" max="2816" width="9.140625" style="75"/>
    <col min="2817" max="2817" width="5.28515625" style="75" customWidth="1"/>
    <col min="2818" max="2818" width="37.85546875" style="75" customWidth="1"/>
    <col min="2819" max="2819" width="8" style="75" customWidth="1"/>
    <col min="2820" max="2820" width="10" style="75" customWidth="1"/>
    <col min="2821" max="2821" width="8.42578125" style="75" customWidth="1"/>
    <col min="2822" max="3072" width="9.140625" style="75"/>
    <col min="3073" max="3073" width="5.28515625" style="75" customWidth="1"/>
    <col min="3074" max="3074" width="37.85546875" style="75" customWidth="1"/>
    <col min="3075" max="3075" width="8" style="75" customWidth="1"/>
    <col min="3076" max="3076" width="10" style="75" customWidth="1"/>
    <col min="3077" max="3077" width="8.42578125" style="75" customWidth="1"/>
    <col min="3078" max="3328" width="9.140625" style="75"/>
    <col min="3329" max="3329" width="5.28515625" style="75" customWidth="1"/>
    <col min="3330" max="3330" width="37.85546875" style="75" customWidth="1"/>
    <col min="3331" max="3331" width="8" style="75" customWidth="1"/>
    <col min="3332" max="3332" width="10" style="75" customWidth="1"/>
    <col min="3333" max="3333" width="8.42578125" style="75" customWidth="1"/>
    <col min="3334" max="3584" width="9.140625" style="75"/>
    <col min="3585" max="3585" width="5.28515625" style="75" customWidth="1"/>
    <col min="3586" max="3586" width="37.85546875" style="75" customWidth="1"/>
    <col min="3587" max="3587" width="8" style="75" customWidth="1"/>
    <col min="3588" max="3588" width="10" style="75" customWidth="1"/>
    <col min="3589" max="3589" width="8.42578125" style="75" customWidth="1"/>
    <col min="3590" max="3840" width="9.140625" style="75"/>
    <col min="3841" max="3841" width="5.28515625" style="75" customWidth="1"/>
    <col min="3842" max="3842" width="37.85546875" style="75" customWidth="1"/>
    <col min="3843" max="3843" width="8" style="75" customWidth="1"/>
    <col min="3844" max="3844" width="10" style="75" customWidth="1"/>
    <col min="3845" max="3845" width="8.42578125" style="75" customWidth="1"/>
    <col min="3846" max="4096" width="9.140625" style="75"/>
    <col min="4097" max="4097" width="5.28515625" style="75" customWidth="1"/>
    <col min="4098" max="4098" width="37.85546875" style="75" customWidth="1"/>
    <col min="4099" max="4099" width="8" style="75" customWidth="1"/>
    <col min="4100" max="4100" width="10" style="75" customWidth="1"/>
    <col min="4101" max="4101" width="8.42578125" style="75" customWidth="1"/>
    <col min="4102" max="4352" width="9.140625" style="75"/>
    <col min="4353" max="4353" width="5.28515625" style="75" customWidth="1"/>
    <col min="4354" max="4354" width="37.85546875" style="75" customWidth="1"/>
    <col min="4355" max="4355" width="8" style="75" customWidth="1"/>
    <col min="4356" max="4356" width="10" style="75" customWidth="1"/>
    <col min="4357" max="4357" width="8.42578125" style="75" customWidth="1"/>
    <col min="4358" max="4608" width="9.140625" style="75"/>
    <col min="4609" max="4609" width="5.28515625" style="75" customWidth="1"/>
    <col min="4610" max="4610" width="37.85546875" style="75" customWidth="1"/>
    <col min="4611" max="4611" width="8" style="75" customWidth="1"/>
    <col min="4612" max="4612" width="10" style="75" customWidth="1"/>
    <col min="4613" max="4613" width="8.42578125" style="75" customWidth="1"/>
    <col min="4614" max="4864" width="9.140625" style="75"/>
    <col min="4865" max="4865" width="5.28515625" style="75" customWidth="1"/>
    <col min="4866" max="4866" width="37.85546875" style="75" customWidth="1"/>
    <col min="4867" max="4867" width="8" style="75" customWidth="1"/>
    <col min="4868" max="4868" width="10" style="75" customWidth="1"/>
    <col min="4869" max="4869" width="8.42578125" style="75" customWidth="1"/>
    <col min="4870" max="5120" width="9.140625" style="75"/>
    <col min="5121" max="5121" width="5.28515625" style="75" customWidth="1"/>
    <col min="5122" max="5122" width="37.85546875" style="75" customWidth="1"/>
    <col min="5123" max="5123" width="8" style="75" customWidth="1"/>
    <col min="5124" max="5124" width="10" style="75" customWidth="1"/>
    <col min="5125" max="5125" width="8.42578125" style="75" customWidth="1"/>
    <col min="5126" max="5376" width="9.140625" style="75"/>
    <col min="5377" max="5377" width="5.28515625" style="75" customWidth="1"/>
    <col min="5378" max="5378" width="37.85546875" style="75" customWidth="1"/>
    <col min="5379" max="5379" width="8" style="75" customWidth="1"/>
    <col min="5380" max="5380" width="10" style="75" customWidth="1"/>
    <col min="5381" max="5381" width="8.42578125" style="75" customWidth="1"/>
    <col min="5382" max="5632" width="9.140625" style="75"/>
    <col min="5633" max="5633" width="5.28515625" style="75" customWidth="1"/>
    <col min="5634" max="5634" width="37.85546875" style="75" customWidth="1"/>
    <col min="5635" max="5635" width="8" style="75" customWidth="1"/>
    <col min="5636" max="5636" width="10" style="75" customWidth="1"/>
    <col min="5637" max="5637" width="8.42578125" style="75" customWidth="1"/>
    <col min="5638" max="5888" width="9.140625" style="75"/>
    <col min="5889" max="5889" width="5.28515625" style="75" customWidth="1"/>
    <col min="5890" max="5890" width="37.85546875" style="75" customWidth="1"/>
    <col min="5891" max="5891" width="8" style="75" customWidth="1"/>
    <col min="5892" max="5892" width="10" style="75" customWidth="1"/>
    <col min="5893" max="5893" width="8.42578125" style="75" customWidth="1"/>
    <col min="5894" max="6144" width="9.140625" style="75"/>
    <col min="6145" max="6145" width="5.28515625" style="75" customWidth="1"/>
    <col min="6146" max="6146" width="37.85546875" style="75" customWidth="1"/>
    <col min="6147" max="6147" width="8" style="75" customWidth="1"/>
    <col min="6148" max="6148" width="10" style="75" customWidth="1"/>
    <col min="6149" max="6149" width="8.42578125" style="75" customWidth="1"/>
    <col min="6150" max="6400" width="9.140625" style="75"/>
    <col min="6401" max="6401" width="5.28515625" style="75" customWidth="1"/>
    <col min="6402" max="6402" width="37.85546875" style="75" customWidth="1"/>
    <col min="6403" max="6403" width="8" style="75" customWidth="1"/>
    <col min="6404" max="6404" width="10" style="75" customWidth="1"/>
    <col min="6405" max="6405" width="8.42578125" style="75" customWidth="1"/>
    <col min="6406" max="6656" width="9.140625" style="75"/>
    <col min="6657" max="6657" width="5.28515625" style="75" customWidth="1"/>
    <col min="6658" max="6658" width="37.85546875" style="75" customWidth="1"/>
    <col min="6659" max="6659" width="8" style="75" customWidth="1"/>
    <col min="6660" max="6660" width="10" style="75" customWidth="1"/>
    <col min="6661" max="6661" width="8.42578125" style="75" customWidth="1"/>
    <col min="6662" max="6912" width="9.140625" style="75"/>
    <col min="6913" max="6913" width="5.28515625" style="75" customWidth="1"/>
    <col min="6914" max="6914" width="37.85546875" style="75" customWidth="1"/>
    <col min="6915" max="6915" width="8" style="75" customWidth="1"/>
    <col min="6916" max="6916" width="10" style="75" customWidth="1"/>
    <col min="6917" max="6917" width="8.42578125" style="75" customWidth="1"/>
    <col min="6918" max="7168" width="9.140625" style="75"/>
    <col min="7169" max="7169" width="5.28515625" style="75" customWidth="1"/>
    <col min="7170" max="7170" width="37.85546875" style="75" customWidth="1"/>
    <col min="7171" max="7171" width="8" style="75" customWidth="1"/>
    <col min="7172" max="7172" width="10" style="75" customWidth="1"/>
    <col min="7173" max="7173" width="8.42578125" style="75" customWidth="1"/>
    <col min="7174" max="7424" width="9.140625" style="75"/>
    <col min="7425" max="7425" width="5.28515625" style="75" customWidth="1"/>
    <col min="7426" max="7426" width="37.85546875" style="75" customWidth="1"/>
    <col min="7427" max="7427" width="8" style="75" customWidth="1"/>
    <col min="7428" max="7428" width="10" style="75" customWidth="1"/>
    <col min="7429" max="7429" width="8.42578125" style="75" customWidth="1"/>
    <col min="7430" max="7680" width="9.140625" style="75"/>
    <col min="7681" max="7681" width="5.28515625" style="75" customWidth="1"/>
    <col min="7682" max="7682" width="37.85546875" style="75" customWidth="1"/>
    <col min="7683" max="7683" width="8" style="75" customWidth="1"/>
    <col min="7684" max="7684" width="10" style="75" customWidth="1"/>
    <col min="7685" max="7685" width="8.42578125" style="75" customWidth="1"/>
    <col min="7686" max="7936" width="9.140625" style="75"/>
    <col min="7937" max="7937" width="5.28515625" style="75" customWidth="1"/>
    <col min="7938" max="7938" width="37.85546875" style="75" customWidth="1"/>
    <col min="7939" max="7939" width="8" style="75" customWidth="1"/>
    <col min="7940" max="7940" width="10" style="75" customWidth="1"/>
    <col min="7941" max="7941" width="8.42578125" style="75" customWidth="1"/>
    <col min="7942" max="8192" width="9.140625" style="75"/>
    <col min="8193" max="8193" width="5.28515625" style="75" customWidth="1"/>
    <col min="8194" max="8194" width="37.85546875" style="75" customWidth="1"/>
    <col min="8195" max="8195" width="8" style="75" customWidth="1"/>
    <col min="8196" max="8196" width="10" style="75" customWidth="1"/>
    <col min="8197" max="8197" width="8.42578125" style="75" customWidth="1"/>
    <col min="8198" max="8448" width="9.140625" style="75"/>
    <col min="8449" max="8449" width="5.28515625" style="75" customWidth="1"/>
    <col min="8450" max="8450" width="37.85546875" style="75" customWidth="1"/>
    <col min="8451" max="8451" width="8" style="75" customWidth="1"/>
    <col min="8452" max="8452" width="10" style="75" customWidth="1"/>
    <col min="8453" max="8453" width="8.42578125" style="75" customWidth="1"/>
    <col min="8454" max="8704" width="9.140625" style="75"/>
    <col min="8705" max="8705" width="5.28515625" style="75" customWidth="1"/>
    <col min="8706" max="8706" width="37.85546875" style="75" customWidth="1"/>
    <col min="8707" max="8707" width="8" style="75" customWidth="1"/>
    <col min="8708" max="8708" width="10" style="75" customWidth="1"/>
    <col min="8709" max="8709" width="8.42578125" style="75" customWidth="1"/>
    <col min="8710" max="8960" width="9.140625" style="75"/>
    <col min="8961" max="8961" width="5.28515625" style="75" customWidth="1"/>
    <col min="8962" max="8962" width="37.85546875" style="75" customWidth="1"/>
    <col min="8963" max="8963" width="8" style="75" customWidth="1"/>
    <col min="8964" max="8964" width="10" style="75" customWidth="1"/>
    <col min="8965" max="8965" width="8.42578125" style="75" customWidth="1"/>
    <col min="8966" max="9216" width="9.140625" style="75"/>
    <col min="9217" max="9217" width="5.28515625" style="75" customWidth="1"/>
    <col min="9218" max="9218" width="37.85546875" style="75" customWidth="1"/>
    <col min="9219" max="9219" width="8" style="75" customWidth="1"/>
    <col min="9220" max="9220" width="10" style="75" customWidth="1"/>
    <col min="9221" max="9221" width="8.42578125" style="75" customWidth="1"/>
    <col min="9222" max="9472" width="9.140625" style="75"/>
    <col min="9473" max="9473" width="5.28515625" style="75" customWidth="1"/>
    <col min="9474" max="9474" width="37.85546875" style="75" customWidth="1"/>
    <col min="9475" max="9475" width="8" style="75" customWidth="1"/>
    <col min="9476" max="9476" width="10" style="75" customWidth="1"/>
    <col min="9477" max="9477" width="8.42578125" style="75" customWidth="1"/>
    <col min="9478" max="9728" width="9.140625" style="75"/>
    <col min="9729" max="9729" width="5.28515625" style="75" customWidth="1"/>
    <col min="9730" max="9730" width="37.85546875" style="75" customWidth="1"/>
    <col min="9731" max="9731" width="8" style="75" customWidth="1"/>
    <col min="9732" max="9732" width="10" style="75" customWidth="1"/>
    <col min="9733" max="9733" width="8.42578125" style="75" customWidth="1"/>
    <col min="9734" max="9984" width="9.140625" style="75"/>
    <col min="9985" max="9985" width="5.28515625" style="75" customWidth="1"/>
    <col min="9986" max="9986" width="37.85546875" style="75" customWidth="1"/>
    <col min="9987" max="9987" width="8" style="75" customWidth="1"/>
    <col min="9988" max="9988" width="10" style="75" customWidth="1"/>
    <col min="9989" max="9989" width="8.42578125" style="75" customWidth="1"/>
    <col min="9990" max="10240" width="9.140625" style="75"/>
    <col min="10241" max="10241" width="5.28515625" style="75" customWidth="1"/>
    <col min="10242" max="10242" width="37.85546875" style="75" customWidth="1"/>
    <col min="10243" max="10243" width="8" style="75" customWidth="1"/>
    <col min="10244" max="10244" width="10" style="75" customWidth="1"/>
    <col min="10245" max="10245" width="8.42578125" style="75" customWidth="1"/>
    <col min="10246" max="10496" width="9.140625" style="75"/>
    <col min="10497" max="10497" width="5.28515625" style="75" customWidth="1"/>
    <col min="10498" max="10498" width="37.85546875" style="75" customWidth="1"/>
    <col min="10499" max="10499" width="8" style="75" customWidth="1"/>
    <col min="10500" max="10500" width="10" style="75" customWidth="1"/>
    <col min="10501" max="10501" width="8.42578125" style="75" customWidth="1"/>
    <col min="10502" max="10752" width="9.140625" style="75"/>
    <col min="10753" max="10753" width="5.28515625" style="75" customWidth="1"/>
    <col min="10754" max="10754" width="37.85546875" style="75" customWidth="1"/>
    <col min="10755" max="10755" width="8" style="75" customWidth="1"/>
    <col min="10756" max="10756" width="10" style="75" customWidth="1"/>
    <col min="10757" max="10757" width="8.42578125" style="75" customWidth="1"/>
    <col min="10758" max="11008" width="9.140625" style="75"/>
    <col min="11009" max="11009" width="5.28515625" style="75" customWidth="1"/>
    <col min="11010" max="11010" width="37.85546875" style="75" customWidth="1"/>
    <col min="11011" max="11011" width="8" style="75" customWidth="1"/>
    <col min="11012" max="11012" width="10" style="75" customWidth="1"/>
    <col min="11013" max="11013" width="8.42578125" style="75" customWidth="1"/>
    <col min="11014" max="11264" width="9.140625" style="75"/>
    <col min="11265" max="11265" width="5.28515625" style="75" customWidth="1"/>
    <col min="11266" max="11266" width="37.85546875" style="75" customWidth="1"/>
    <col min="11267" max="11267" width="8" style="75" customWidth="1"/>
    <col min="11268" max="11268" width="10" style="75" customWidth="1"/>
    <col min="11269" max="11269" width="8.42578125" style="75" customWidth="1"/>
    <col min="11270" max="11520" width="9.140625" style="75"/>
    <col min="11521" max="11521" width="5.28515625" style="75" customWidth="1"/>
    <col min="11522" max="11522" width="37.85546875" style="75" customWidth="1"/>
    <col min="11523" max="11523" width="8" style="75" customWidth="1"/>
    <col min="11524" max="11524" width="10" style="75" customWidth="1"/>
    <col min="11525" max="11525" width="8.42578125" style="75" customWidth="1"/>
    <col min="11526" max="11776" width="9.140625" style="75"/>
    <col min="11777" max="11777" width="5.28515625" style="75" customWidth="1"/>
    <col min="11778" max="11778" width="37.85546875" style="75" customWidth="1"/>
    <col min="11779" max="11779" width="8" style="75" customWidth="1"/>
    <col min="11780" max="11780" width="10" style="75" customWidth="1"/>
    <col min="11781" max="11781" width="8.42578125" style="75" customWidth="1"/>
    <col min="11782" max="12032" width="9.140625" style="75"/>
    <col min="12033" max="12033" width="5.28515625" style="75" customWidth="1"/>
    <col min="12034" max="12034" width="37.85546875" style="75" customWidth="1"/>
    <col min="12035" max="12035" width="8" style="75" customWidth="1"/>
    <col min="12036" max="12036" width="10" style="75" customWidth="1"/>
    <col min="12037" max="12037" width="8.42578125" style="75" customWidth="1"/>
    <col min="12038" max="12288" width="9.140625" style="75"/>
    <col min="12289" max="12289" width="5.28515625" style="75" customWidth="1"/>
    <col min="12290" max="12290" width="37.85546875" style="75" customWidth="1"/>
    <col min="12291" max="12291" width="8" style="75" customWidth="1"/>
    <col min="12292" max="12292" width="10" style="75" customWidth="1"/>
    <col min="12293" max="12293" width="8.42578125" style="75" customWidth="1"/>
    <col min="12294" max="12544" width="9.140625" style="75"/>
    <col min="12545" max="12545" width="5.28515625" style="75" customWidth="1"/>
    <col min="12546" max="12546" width="37.85546875" style="75" customWidth="1"/>
    <col min="12547" max="12547" width="8" style="75" customWidth="1"/>
    <col min="12548" max="12548" width="10" style="75" customWidth="1"/>
    <col min="12549" max="12549" width="8.42578125" style="75" customWidth="1"/>
    <col min="12550" max="12800" width="9.140625" style="75"/>
    <col min="12801" max="12801" width="5.28515625" style="75" customWidth="1"/>
    <col min="12802" max="12802" width="37.85546875" style="75" customWidth="1"/>
    <col min="12803" max="12803" width="8" style="75" customWidth="1"/>
    <col min="12804" max="12804" width="10" style="75" customWidth="1"/>
    <col min="12805" max="12805" width="8.42578125" style="75" customWidth="1"/>
    <col min="12806" max="13056" width="9.140625" style="75"/>
    <col min="13057" max="13057" width="5.28515625" style="75" customWidth="1"/>
    <col min="13058" max="13058" width="37.85546875" style="75" customWidth="1"/>
    <col min="13059" max="13059" width="8" style="75" customWidth="1"/>
    <col min="13060" max="13060" width="10" style="75" customWidth="1"/>
    <col min="13061" max="13061" width="8.42578125" style="75" customWidth="1"/>
    <col min="13062" max="13312" width="9.140625" style="75"/>
    <col min="13313" max="13313" width="5.28515625" style="75" customWidth="1"/>
    <col min="13314" max="13314" width="37.85546875" style="75" customWidth="1"/>
    <col min="13315" max="13315" width="8" style="75" customWidth="1"/>
    <col min="13316" max="13316" width="10" style="75" customWidth="1"/>
    <col min="13317" max="13317" width="8.42578125" style="75" customWidth="1"/>
    <col min="13318" max="13568" width="9.140625" style="75"/>
    <col min="13569" max="13569" width="5.28515625" style="75" customWidth="1"/>
    <col min="13570" max="13570" width="37.85546875" style="75" customWidth="1"/>
    <col min="13571" max="13571" width="8" style="75" customWidth="1"/>
    <col min="13572" max="13572" width="10" style="75" customWidth="1"/>
    <col min="13573" max="13573" width="8.42578125" style="75" customWidth="1"/>
    <col min="13574" max="13824" width="9.140625" style="75"/>
    <col min="13825" max="13825" width="5.28515625" style="75" customWidth="1"/>
    <col min="13826" max="13826" width="37.85546875" style="75" customWidth="1"/>
    <col min="13827" max="13827" width="8" style="75" customWidth="1"/>
    <col min="13828" max="13828" width="10" style="75" customWidth="1"/>
    <col min="13829" max="13829" width="8.42578125" style="75" customWidth="1"/>
    <col min="13830" max="14080" width="9.140625" style="75"/>
    <col min="14081" max="14081" width="5.28515625" style="75" customWidth="1"/>
    <col min="14082" max="14082" width="37.85546875" style="75" customWidth="1"/>
    <col min="14083" max="14083" width="8" style="75" customWidth="1"/>
    <col min="14084" max="14084" width="10" style="75" customWidth="1"/>
    <col min="14085" max="14085" width="8.42578125" style="75" customWidth="1"/>
    <col min="14086" max="14336" width="9.140625" style="75"/>
    <col min="14337" max="14337" width="5.28515625" style="75" customWidth="1"/>
    <col min="14338" max="14338" width="37.85546875" style="75" customWidth="1"/>
    <col min="14339" max="14339" width="8" style="75" customWidth="1"/>
    <col min="14340" max="14340" width="10" style="75" customWidth="1"/>
    <col min="14341" max="14341" width="8.42578125" style="75" customWidth="1"/>
    <col min="14342" max="14592" width="9.140625" style="75"/>
    <col min="14593" max="14593" width="5.28515625" style="75" customWidth="1"/>
    <col min="14594" max="14594" width="37.85546875" style="75" customWidth="1"/>
    <col min="14595" max="14595" width="8" style="75" customWidth="1"/>
    <col min="14596" max="14596" width="10" style="75" customWidth="1"/>
    <col min="14597" max="14597" width="8.42578125" style="75" customWidth="1"/>
    <col min="14598" max="14848" width="9.140625" style="75"/>
    <col min="14849" max="14849" width="5.28515625" style="75" customWidth="1"/>
    <col min="14850" max="14850" width="37.85546875" style="75" customWidth="1"/>
    <col min="14851" max="14851" width="8" style="75" customWidth="1"/>
    <col min="14852" max="14852" width="10" style="75" customWidth="1"/>
    <col min="14853" max="14853" width="8.42578125" style="75" customWidth="1"/>
    <col min="14854" max="15104" width="9.140625" style="75"/>
    <col min="15105" max="15105" width="5.28515625" style="75" customWidth="1"/>
    <col min="15106" max="15106" width="37.85546875" style="75" customWidth="1"/>
    <col min="15107" max="15107" width="8" style="75" customWidth="1"/>
    <col min="15108" max="15108" width="10" style="75" customWidth="1"/>
    <col min="15109" max="15109" width="8.42578125" style="75" customWidth="1"/>
    <col min="15110" max="15360" width="9.140625" style="75"/>
    <col min="15361" max="15361" width="5.28515625" style="75" customWidth="1"/>
    <col min="15362" max="15362" width="37.85546875" style="75" customWidth="1"/>
    <col min="15363" max="15363" width="8" style="75" customWidth="1"/>
    <col min="15364" max="15364" width="10" style="75" customWidth="1"/>
    <col min="15365" max="15365" width="8.42578125" style="75" customWidth="1"/>
    <col min="15366" max="15616" width="9.140625" style="75"/>
    <col min="15617" max="15617" width="5.28515625" style="75" customWidth="1"/>
    <col min="15618" max="15618" width="37.85546875" style="75" customWidth="1"/>
    <col min="15619" max="15619" width="8" style="75" customWidth="1"/>
    <col min="15620" max="15620" width="10" style="75" customWidth="1"/>
    <col min="15621" max="15621" width="8.42578125" style="75" customWidth="1"/>
    <col min="15622" max="15872" width="9.140625" style="75"/>
    <col min="15873" max="15873" width="5.28515625" style="75" customWidth="1"/>
    <col min="15874" max="15874" width="37.85546875" style="75" customWidth="1"/>
    <col min="15875" max="15875" width="8" style="75" customWidth="1"/>
    <col min="15876" max="15876" width="10" style="75" customWidth="1"/>
    <col min="15877" max="15877" width="8.42578125" style="75" customWidth="1"/>
    <col min="15878" max="16128" width="9.140625" style="75"/>
    <col min="16129" max="16129" width="5.28515625" style="75" customWidth="1"/>
    <col min="16130" max="16130" width="37.85546875" style="75" customWidth="1"/>
    <col min="16131" max="16131" width="8" style="75" customWidth="1"/>
    <col min="16132" max="16132" width="10" style="75" customWidth="1"/>
    <col min="16133" max="16133" width="8.42578125" style="75" customWidth="1"/>
    <col min="16134" max="16384" width="9.140625" style="75"/>
  </cols>
  <sheetData>
    <row r="1" spans="1:6" ht="15">
      <c r="B1" s="74" t="s">
        <v>94</v>
      </c>
      <c r="C1" s="74"/>
      <c r="D1" s="74"/>
    </row>
    <row r="2" spans="1:6" ht="11.25" customHeight="1">
      <c r="B2" s="76"/>
      <c r="C2" s="76"/>
      <c r="D2" s="76"/>
    </row>
    <row r="3" spans="1:6" ht="14.25" customHeight="1">
      <c r="B3" s="77" t="s">
        <v>95</v>
      </c>
    </row>
    <row r="4" spans="1:6" s="82" customFormat="1" ht="28.5" customHeight="1">
      <c r="A4" s="78" t="s">
        <v>96</v>
      </c>
      <c r="B4" s="79"/>
      <c r="C4" s="80">
        <v>2013</v>
      </c>
      <c r="D4" s="80">
        <v>2014</v>
      </c>
      <c r="E4" s="81" t="s">
        <v>97</v>
      </c>
    </row>
    <row r="5" spans="1:6" s="82" customFormat="1" ht="16.5" customHeight="1">
      <c r="A5" s="83" t="s">
        <v>98</v>
      </c>
      <c r="B5" s="83"/>
      <c r="C5" s="84">
        <v>29341</v>
      </c>
      <c r="D5" s="84">
        <v>29389</v>
      </c>
      <c r="E5" s="85">
        <f>D5/C5*100</f>
        <v>100.16359360621657</v>
      </c>
    </row>
    <row r="6" spans="1:6" s="82" customFormat="1" ht="15" customHeight="1">
      <c r="A6" s="86" t="s">
        <v>99</v>
      </c>
      <c r="B6" s="86"/>
      <c r="C6" s="87">
        <f>SUM(C7:C21)-C15</f>
        <v>126</v>
      </c>
      <c r="D6" s="87">
        <f>SUM(D7:D21)-D15</f>
        <v>132</v>
      </c>
      <c r="E6" s="88">
        <f>D6/C6*100</f>
        <v>104.76190476190477</v>
      </c>
    </row>
    <row r="7" spans="1:6" s="82" customFormat="1" ht="15" customHeight="1">
      <c r="A7" s="89" t="s">
        <v>100</v>
      </c>
      <c r="B7" s="90" t="s">
        <v>101</v>
      </c>
      <c r="C7" s="87">
        <v>1</v>
      </c>
      <c r="D7" s="87">
        <v>0</v>
      </c>
      <c r="E7" s="88">
        <f t="shared" ref="E7:E34" si="0">D7/C7*100</f>
        <v>0</v>
      </c>
    </row>
    <row r="8" spans="1:6" s="82" customFormat="1" ht="15" customHeight="1">
      <c r="A8" s="89"/>
      <c r="B8" s="90" t="s">
        <v>102</v>
      </c>
      <c r="C8" s="87">
        <v>0</v>
      </c>
      <c r="D8" s="87">
        <v>5</v>
      </c>
      <c r="E8" s="88">
        <v>0</v>
      </c>
    </row>
    <row r="9" spans="1:6" s="82" customFormat="1" ht="15" customHeight="1">
      <c r="A9" s="89"/>
      <c r="B9" s="90" t="s">
        <v>103</v>
      </c>
      <c r="C9" s="87">
        <v>3</v>
      </c>
      <c r="D9" s="87">
        <v>8</v>
      </c>
      <c r="E9" s="88">
        <f>D9/C9*100</f>
        <v>266.66666666666663</v>
      </c>
    </row>
    <row r="10" spans="1:6" s="82" customFormat="1" ht="15" customHeight="1">
      <c r="A10" s="89"/>
      <c r="B10" s="90" t="s">
        <v>104</v>
      </c>
      <c r="C10" s="87">
        <v>0</v>
      </c>
      <c r="D10" s="87">
        <v>0</v>
      </c>
      <c r="E10" s="88">
        <v>0</v>
      </c>
    </row>
    <row r="11" spans="1:6" s="82" customFormat="1" ht="15" customHeight="1">
      <c r="A11" s="89"/>
      <c r="B11" s="90" t="s">
        <v>105</v>
      </c>
      <c r="C11" s="87">
        <v>0</v>
      </c>
      <c r="D11" s="87">
        <v>0</v>
      </c>
      <c r="E11" s="88">
        <v>0</v>
      </c>
    </row>
    <row r="12" spans="1:6" s="82" customFormat="1" ht="15" customHeight="1">
      <c r="A12" s="89"/>
      <c r="B12" s="90" t="s">
        <v>106</v>
      </c>
      <c r="C12" s="87">
        <v>2</v>
      </c>
      <c r="D12" s="87">
        <v>8</v>
      </c>
      <c r="E12" s="88">
        <v>0</v>
      </c>
    </row>
    <row r="13" spans="1:6" s="82" customFormat="1" ht="15" customHeight="1">
      <c r="A13" s="89"/>
      <c r="B13" s="91" t="s">
        <v>107</v>
      </c>
      <c r="C13" s="87">
        <v>47</v>
      </c>
      <c r="D13" s="87">
        <v>41</v>
      </c>
      <c r="E13" s="88">
        <f t="shared" si="0"/>
        <v>87.2340425531915</v>
      </c>
    </row>
    <row r="14" spans="1:6" s="82" customFormat="1" ht="15" customHeight="1">
      <c r="A14" s="89"/>
      <c r="B14" s="91" t="s">
        <v>108</v>
      </c>
      <c r="C14" s="87">
        <v>58</v>
      </c>
      <c r="D14" s="87">
        <v>50</v>
      </c>
      <c r="E14" s="88">
        <f t="shared" si="0"/>
        <v>86.206896551724128</v>
      </c>
      <c r="F14" s="82" t="s">
        <v>109</v>
      </c>
    </row>
    <row r="15" spans="1:6" s="82" customFormat="1" ht="15" customHeight="1">
      <c r="A15" s="89"/>
      <c r="B15" s="91" t="s">
        <v>110</v>
      </c>
      <c r="C15" s="87">
        <v>14</v>
      </c>
      <c r="D15" s="87">
        <v>29</v>
      </c>
      <c r="E15" s="88">
        <f t="shared" si="0"/>
        <v>207.14285714285717</v>
      </c>
    </row>
    <row r="16" spans="1:6" s="82" customFormat="1" ht="26.25" customHeight="1">
      <c r="A16" s="89"/>
      <c r="B16" s="92" t="s">
        <v>111</v>
      </c>
      <c r="C16" s="87">
        <v>11</v>
      </c>
      <c r="D16" s="87">
        <v>9</v>
      </c>
      <c r="E16" s="88">
        <f t="shared" si="0"/>
        <v>81.818181818181827</v>
      </c>
    </row>
    <row r="17" spans="1:5" s="82" customFormat="1" ht="15" customHeight="1">
      <c r="A17" s="89"/>
      <c r="B17" s="90" t="s">
        <v>112</v>
      </c>
      <c r="C17" s="87">
        <v>0</v>
      </c>
      <c r="D17" s="87">
        <v>0</v>
      </c>
      <c r="E17" s="88">
        <v>0</v>
      </c>
    </row>
    <row r="18" spans="1:5" s="82" customFormat="1" ht="15" customHeight="1">
      <c r="A18" s="89"/>
      <c r="B18" s="90" t="s">
        <v>113</v>
      </c>
      <c r="C18" s="87">
        <v>3</v>
      </c>
      <c r="D18" s="87">
        <v>2</v>
      </c>
      <c r="E18" s="88">
        <f t="shared" si="0"/>
        <v>66.666666666666657</v>
      </c>
    </row>
    <row r="19" spans="1:5" s="82" customFormat="1" ht="15" customHeight="1">
      <c r="A19" s="89"/>
      <c r="B19" s="90" t="s">
        <v>114</v>
      </c>
      <c r="C19" s="87">
        <v>0</v>
      </c>
      <c r="D19" s="87">
        <v>0</v>
      </c>
      <c r="E19" s="88">
        <v>0</v>
      </c>
    </row>
    <row r="20" spans="1:5" s="82" customFormat="1" ht="15" customHeight="1">
      <c r="A20" s="89"/>
      <c r="B20" s="90" t="s">
        <v>115</v>
      </c>
      <c r="C20" s="87">
        <v>0</v>
      </c>
      <c r="D20" s="87">
        <v>0</v>
      </c>
      <c r="E20" s="88">
        <v>0</v>
      </c>
    </row>
    <row r="21" spans="1:5" s="82" customFormat="1" ht="15" customHeight="1">
      <c r="A21" s="89"/>
      <c r="B21" s="90" t="s">
        <v>116</v>
      </c>
      <c r="C21" s="87">
        <v>1</v>
      </c>
      <c r="D21" s="87">
        <v>9</v>
      </c>
      <c r="E21" s="88">
        <f t="shared" si="0"/>
        <v>900</v>
      </c>
    </row>
    <row r="22" spans="1:5" s="82" customFormat="1" ht="15" customHeight="1">
      <c r="A22" s="89" t="s">
        <v>117</v>
      </c>
      <c r="B22" s="90" t="s">
        <v>118</v>
      </c>
      <c r="C22" s="87">
        <v>41</v>
      </c>
      <c r="D22" s="87">
        <v>45</v>
      </c>
      <c r="E22" s="88">
        <f t="shared" si="0"/>
        <v>109.75609756097562</v>
      </c>
    </row>
    <row r="23" spans="1:5" s="82" customFormat="1" ht="15" customHeight="1">
      <c r="A23" s="89"/>
      <c r="B23" s="90" t="s">
        <v>119</v>
      </c>
      <c r="C23" s="87">
        <v>14</v>
      </c>
      <c r="D23" s="87">
        <v>22</v>
      </c>
      <c r="E23" s="88">
        <f t="shared" si="0"/>
        <v>157.14285714285714</v>
      </c>
    </row>
    <row r="24" spans="1:5" s="82" customFormat="1" ht="15" customHeight="1">
      <c r="A24" s="89"/>
      <c r="B24" s="90" t="s">
        <v>120</v>
      </c>
      <c r="C24" s="87">
        <v>3</v>
      </c>
      <c r="D24" s="87">
        <v>3</v>
      </c>
      <c r="E24" s="88">
        <f t="shared" si="0"/>
        <v>100</v>
      </c>
    </row>
    <row r="25" spans="1:5" s="82" customFormat="1" ht="15" customHeight="1">
      <c r="A25" s="89"/>
      <c r="B25" s="90" t="s">
        <v>121</v>
      </c>
      <c r="C25" s="87">
        <v>42</v>
      </c>
      <c r="D25" s="87">
        <v>39</v>
      </c>
      <c r="E25" s="88">
        <f t="shared" si="0"/>
        <v>92.857142857142861</v>
      </c>
    </row>
    <row r="26" spans="1:5" s="82" customFormat="1" ht="18" customHeight="1">
      <c r="A26" s="89"/>
      <c r="B26" s="90" t="s">
        <v>122</v>
      </c>
      <c r="C26" s="87">
        <v>6</v>
      </c>
      <c r="D26" s="87">
        <v>0</v>
      </c>
      <c r="E26" s="88">
        <f t="shared" si="0"/>
        <v>0</v>
      </c>
    </row>
    <row r="27" spans="1:5" s="82" customFormat="1" ht="15" customHeight="1">
      <c r="A27" s="93" t="s">
        <v>123</v>
      </c>
      <c r="B27" s="90" t="s">
        <v>124</v>
      </c>
      <c r="C27" s="87">
        <v>49</v>
      </c>
      <c r="D27" s="87">
        <v>42</v>
      </c>
      <c r="E27" s="88">
        <f t="shared" si="0"/>
        <v>85.714285714285708</v>
      </c>
    </row>
    <row r="28" spans="1:5" s="82" customFormat="1" ht="15" customHeight="1">
      <c r="A28" s="93"/>
      <c r="B28" s="90" t="s">
        <v>125</v>
      </c>
      <c r="C28" s="87">
        <v>72</v>
      </c>
      <c r="D28" s="87">
        <v>78</v>
      </c>
      <c r="E28" s="88">
        <f t="shared" si="0"/>
        <v>108.33333333333333</v>
      </c>
    </row>
    <row r="29" spans="1:5" s="82" customFormat="1" ht="15" customHeight="1">
      <c r="A29" s="93"/>
      <c r="B29" s="90" t="s">
        <v>126</v>
      </c>
      <c r="C29" s="87">
        <v>4</v>
      </c>
      <c r="D29" s="87">
        <v>11</v>
      </c>
      <c r="E29" s="88">
        <f t="shared" si="0"/>
        <v>275</v>
      </c>
    </row>
    <row r="30" spans="1:5" s="82" customFormat="1" ht="15" customHeight="1">
      <c r="A30" s="93"/>
      <c r="B30" s="90" t="s">
        <v>127</v>
      </c>
      <c r="C30" s="94">
        <v>1</v>
      </c>
      <c r="D30" s="87">
        <v>1</v>
      </c>
      <c r="E30" s="88">
        <f t="shared" si="0"/>
        <v>100</v>
      </c>
    </row>
    <row r="31" spans="1:5" s="82" customFormat="1" ht="15" customHeight="1">
      <c r="A31" s="95" t="s">
        <v>128</v>
      </c>
      <c r="B31" s="95"/>
      <c r="C31" s="87">
        <v>100</v>
      </c>
      <c r="D31" s="87">
        <v>111</v>
      </c>
      <c r="E31" s="88">
        <f t="shared" si="0"/>
        <v>111.00000000000001</v>
      </c>
    </row>
    <row r="32" spans="1:5" s="82" customFormat="1" ht="15" customHeight="1">
      <c r="A32" s="86" t="s">
        <v>129</v>
      </c>
      <c r="B32" s="86"/>
      <c r="C32" s="88">
        <v>264</v>
      </c>
      <c r="D32" s="88">
        <v>266.3</v>
      </c>
      <c r="E32" s="88">
        <f t="shared" si="0"/>
        <v>100.87121212121212</v>
      </c>
    </row>
    <row r="33" spans="1:5" s="82" customFormat="1" ht="15" customHeight="1">
      <c r="A33" s="86" t="s">
        <v>130</v>
      </c>
      <c r="B33" s="86"/>
      <c r="C33" s="88">
        <v>218.1</v>
      </c>
      <c r="D33" s="88">
        <v>135.9</v>
      </c>
      <c r="E33" s="88">
        <f t="shared" si="0"/>
        <v>62.310866574965615</v>
      </c>
    </row>
    <row r="34" spans="1:5" s="82" customFormat="1" ht="15" customHeight="1">
      <c r="A34" s="86" t="s">
        <v>131</v>
      </c>
      <c r="B34" s="86"/>
      <c r="C34" s="96">
        <v>37.299999999999997</v>
      </c>
      <c r="D34" s="96">
        <v>45.8</v>
      </c>
      <c r="E34" s="88">
        <f t="shared" si="0"/>
        <v>122.7882037533512</v>
      </c>
    </row>
    <row r="35" spans="1:5" s="82" customFormat="1" ht="25.5" customHeight="1">
      <c r="A35" s="97" t="s">
        <v>132</v>
      </c>
      <c r="B35" s="97"/>
      <c r="C35" s="98">
        <f>C6/C5*10000</f>
        <v>42.943321631846224</v>
      </c>
      <c r="D35" s="98">
        <f>D6/D5*10000</f>
        <v>44.914764027357172</v>
      </c>
      <c r="E35" s="99">
        <f>D35/C35*100</f>
        <v>104.5908008989434</v>
      </c>
    </row>
    <row r="36" spans="1:5" s="82" customFormat="1" ht="18" customHeight="1">
      <c r="A36" s="90"/>
      <c r="B36" s="90"/>
      <c r="C36" s="88"/>
      <c r="D36" s="88"/>
      <c r="E36" s="100"/>
    </row>
    <row r="41" spans="1:5" ht="14.25" customHeight="1"/>
    <row r="43" spans="1:5" ht="77.25" customHeight="1"/>
  </sheetData>
  <mergeCells count="12">
    <mergeCell ref="A27:A30"/>
    <mergeCell ref="A31:B31"/>
    <mergeCell ref="A32:B32"/>
    <mergeCell ref="A33:B33"/>
    <mergeCell ref="A34:B34"/>
    <mergeCell ref="A35:B35"/>
    <mergeCell ref="B1:D1"/>
    <mergeCell ref="A4:B4"/>
    <mergeCell ref="A5:B5"/>
    <mergeCell ref="A6:B6"/>
    <mergeCell ref="A7:A21"/>
    <mergeCell ref="A22:A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opLeftCell="A34" workbookViewId="0">
      <selection activeCell="Y55" sqref="Y55:Z55"/>
    </sheetView>
  </sheetViews>
  <sheetFormatPr defaultRowHeight="12.75"/>
  <cols>
    <col min="1" max="1" width="13.28515625" style="105" customWidth="1"/>
    <col min="2" max="2" width="6.7109375" style="146" customWidth="1"/>
    <col min="3" max="3" width="7.28515625" style="146" customWidth="1"/>
    <col min="4" max="4" width="4.42578125" style="146" customWidth="1"/>
    <col min="5" max="5" width="4.28515625" style="146" customWidth="1"/>
    <col min="6" max="6" width="8.42578125" style="147" customWidth="1"/>
    <col min="7" max="20" width="3.7109375" style="146" customWidth="1"/>
    <col min="21" max="256" width="9.140625" style="105"/>
    <col min="257" max="257" width="13.28515625" style="105" customWidth="1"/>
    <col min="258" max="258" width="6.7109375" style="105" customWidth="1"/>
    <col min="259" max="259" width="7.28515625" style="105" customWidth="1"/>
    <col min="260" max="260" width="4.42578125" style="105" customWidth="1"/>
    <col min="261" max="261" width="4.28515625" style="105" customWidth="1"/>
    <col min="262" max="262" width="8.42578125" style="105" customWidth="1"/>
    <col min="263" max="276" width="3.7109375" style="105" customWidth="1"/>
    <col min="277" max="512" width="9.140625" style="105"/>
    <col min="513" max="513" width="13.28515625" style="105" customWidth="1"/>
    <col min="514" max="514" width="6.7109375" style="105" customWidth="1"/>
    <col min="515" max="515" width="7.28515625" style="105" customWidth="1"/>
    <col min="516" max="516" width="4.42578125" style="105" customWidth="1"/>
    <col min="517" max="517" width="4.28515625" style="105" customWidth="1"/>
    <col min="518" max="518" width="8.42578125" style="105" customWidth="1"/>
    <col min="519" max="532" width="3.7109375" style="105" customWidth="1"/>
    <col min="533" max="768" width="9.140625" style="105"/>
    <col min="769" max="769" width="13.28515625" style="105" customWidth="1"/>
    <col min="770" max="770" width="6.7109375" style="105" customWidth="1"/>
    <col min="771" max="771" width="7.28515625" style="105" customWidth="1"/>
    <col min="772" max="772" width="4.42578125" style="105" customWidth="1"/>
    <col min="773" max="773" width="4.28515625" style="105" customWidth="1"/>
    <col min="774" max="774" width="8.42578125" style="105" customWidth="1"/>
    <col min="775" max="788" width="3.7109375" style="105" customWidth="1"/>
    <col min="789" max="1024" width="9.140625" style="105"/>
    <col min="1025" max="1025" width="13.28515625" style="105" customWidth="1"/>
    <col min="1026" max="1026" width="6.7109375" style="105" customWidth="1"/>
    <col min="1027" max="1027" width="7.28515625" style="105" customWidth="1"/>
    <col min="1028" max="1028" width="4.42578125" style="105" customWidth="1"/>
    <col min="1029" max="1029" width="4.28515625" style="105" customWidth="1"/>
    <col min="1030" max="1030" width="8.42578125" style="105" customWidth="1"/>
    <col min="1031" max="1044" width="3.7109375" style="105" customWidth="1"/>
    <col min="1045" max="1280" width="9.140625" style="105"/>
    <col min="1281" max="1281" width="13.28515625" style="105" customWidth="1"/>
    <col min="1282" max="1282" width="6.7109375" style="105" customWidth="1"/>
    <col min="1283" max="1283" width="7.28515625" style="105" customWidth="1"/>
    <col min="1284" max="1284" width="4.42578125" style="105" customWidth="1"/>
    <col min="1285" max="1285" width="4.28515625" style="105" customWidth="1"/>
    <col min="1286" max="1286" width="8.42578125" style="105" customWidth="1"/>
    <col min="1287" max="1300" width="3.7109375" style="105" customWidth="1"/>
    <col min="1301" max="1536" width="9.140625" style="105"/>
    <col min="1537" max="1537" width="13.28515625" style="105" customWidth="1"/>
    <col min="1538" max="1538" width="6.7109375" style="105" customWidth="1"/>
    <col min="1539" max="1539" width="7.28515625" style="105" customWidth="1"/>
    <col min="1540" max="1540" width="4.42578125" style="105" customWidth="1"/>
    <col min="1541" max="1541" width="4.28515625" style="105" customWidth="1"/>
    <col min="1542" max="1542" width="8.42578125" style="105" customWidth="1"/>
    <col min="1543" max="1556" width="3.7109375" style="105" customWidth="1"/>
    <col min="1557" max="1792" width="9.140625" style="105"/>
    <col min="1793" max="1793" width="13.28515625" style="105" customWidth="1"/>
    <col min="1794" max="1794" width="6.7109375" style="105" customWidth="1"/>
    <col min="1795" max="1795" width="7.28515625" style="105" customWidth="1"/>
    <col min="1796" max="1796" width="4.42578125" style="105" customWidth="1"/>
    <col min="1797" max="1797" width="4.28515625" style="105" customWidth="1"/>
    <col min="1798" max="1798" width="8.42578125" style="105" customWidth="1"/>
    <col min="1799" max="1812" width="3.7109375" style="105" customWidth="1"/>
    <col min="1813" max="2048" width="9.140625" style="105"/>
    <col min="2049" max="2049" width="13.28515625" style="105" customWidth="1"/>
    <col min="2050" max="2050" width="6.7109375" style="105" customWidth="1"/>
    <col min="2051" max="2051" width="7.28515625" style="105" customWidth="1"/>
    <col min="2052" max="2052" width="4.42578125" style="105" customWidth="1"/>
    <col min="2053" max="2053" width="4.28515625" style="105" customWidth="1"/>
    <col min="2054" max="2054" width="8.42578125" style="105" customWidth="1"/>
    <col min="2055" max="2068" width="3.7109375" style="105" customWidth="1"/>
    <col min="2069" max="2304" width="9.140625" style="105"/>
    <col min="2305" max="2305" width="13.28515625" style="105" customWidth="1"/>
    <col min="2306" max="2306" width="6.7109375" style="105" customWidth="1"/>
    <col min="2307" max="2307" width="7.28515625" style="105" customWidth="1"/>
    <col min="2308" max="2308" width="4.42578125" style="105" customWidth="1"/>
    <col min="2309" max="2309" width="4.28515625" style="105" customWidth="1"/>
    <col min="2310" max="2310" width="8.42578125" style="105" customWidth="1"/>
    <col min="2311" max="2324" width="3.7109375" style="105" customWidth="1"/>
    <col min="2325" max="2560" width="9.140625" style="105"/>
    <col min="2561" max="2561" width="13.28515625" style="105" customWidth="1"/>
    <col min="2562" max="2562" width="6.7109375" style="105" customWidth="1"/>
    <col min="2563" max="2563" width="7.28515625" style="105" customWidth="1"/>
    <col min="2564" max="2564" width="4.42578125" style="105" customWidth="1"/>
    <col min="2565" max="2565" width="4.28515625" style="105" customWidth="1"/>
    <col min="2566" max="2566" width="8.42578125" style="105" customWidth="1"/>
    <col min="2567" max="2580" width="3.7109375" style="105" customWidth="1"/>
    <col min="2581" max="2816" width="9.140625" style="105"/>
    <col min="2817" max="2817" width="13.28515625" style="105" customWidth="1"/>
    <col min="2818" max="2818" width="6.7109375" style="105" customWidth="1"/>
    <col min="2819" max="2819" width="7.28515625" style="105" customWidth="1"/>
    <col min="2820" max="2820" width="4.42578125" style="105" customWidth="1"/>
    <col min="2821" max="2821" width="4.28515625" style="105" customWidth="1"/>
    <col min="2822" max="2822" width="8.42578125" style="105" customWidth="1"/>
    <col min="2823" max="2836" width="3.7109375" style="105" customWidth="1"/>
    <col min="2837" max="3072" width="9.140625" style="105"/>
    <col min="3073" max="3073" width="13.28515625" style="105" customWidth="1"/>
    <col min="3074" max="3074" width="6.7109375" style="105" customWidth="1"/>
    <col min="3075" max="3075" width="7.28515625" style="105" customWidth="1"/>
    <col min="3076" max="3076" width="4.42578125" style="105" customWidth="1"/>
    <col min="3077" max="3077" width="4.28515625" style="105" customWidth="1"/>
    <col min="3078" max="3078" width="8.42578125" style="105" customWidth="1"/>
    <col min="3079" max="3092" width="3.7109375" style="105" customWidth="1"/>
    <col min="3093" max="3328" width="9.140625" style="105"/>
    <col min="3329" max="3329" width="13.28515625" style="105" customWidth="1"/>
    <col min="3330" max="3330" width="6.7109375" style="105" customWidth="1"/>
    <col min="3331" max="3331" width="7.28515625" style="105" customWidth="1"/>
    <col min="3332" max="3332" width="4.42578125" style="105" customWidth="1"/>
    <col min="3333" max="3333" width="4.28515625" style="105" customWidth="1"/>
    <col min="3334" max="3334" width="8.42578125" style="105" customWidth="1"/>
    <col min="3335" max="3348" width="3.7109375" style="105" customWidth="1"/>
    <col min="3349" max="3584" width="9.140625" style="105"/>
    <col min="3585" max="3585" width="13.28515625" style="105" customWidth="1"/>
    <col min="3586" max="3586" width="6.7109375" style="105" customWidth="1"/>
    <col min="3587" max="3587" width="7.28515625" style="105" customWidth="1"/>
    <col min="3588" max="3588" width="4.42578125" style="105" customWidth="1"/>
    <col min="3589" max="3589" width="4.28515625" style="105" customWidth="1"/>
    <col min="3590" max="3590" width="8.42578125" style="105" customWidth="1"/>
    <col min="3591" max="3604" width="3.7109375" style="105" customWidth="1"/>
    <col min="3605" max="3840" width="9.140625" style="105"/>
    <col min="3841" max="3841" width="13.28515625" style="105" customWidth="1"/>
    <col min="3842" max="3842" width="6.7109375" style="105" customWidth="1"/>
    <col min="3843" max="3843" width="7.28515625" style="105" customWidth="1"/>
    <col min="3844" max="3844" width="4.42578125" style="105" customWidth="1"/>
    <col min="3845" max="3845" width="4.28515625" style="105" customWidth="1"/>
    <col min="3846" max="3846" width="8.42578125" style="105" customWidth="1"/>
    <col min="3847" max="3860" width="3.7109375" style="105" customWidth="1"/>
    <col min="3861" max="4096" width="9.140625" style="105"/>
    <col min="4097" max="4097" width="13.28515625" style="105" customWidth="1"/>
    <col min="4098" max="4098" width="6.7109375" style="105" customWidth="1"/>
    <col min="4099" max="4099" width="7.28515625" style="105" customWidth="1"/>
    <col min="4100" max="4100" width="4.42578125" style="105" customWidth="1"/>
    <col min="4101" max="4101" width="4.28515625" style="105" customWidth="1"/>
    <col min="4102" max="4102" width="8.42578125" style="105" customWidth="1"/>
    <col min="4103" max="4116" width="3.7109375" style="105" customWidth="1"/>
    <col min="4117" max="4352" width="9.140625" style="105"/>
    <col min="4353" max="4353" width="13.28515625" style="105" customWidth="1"/>
    <col min="4354" max="4354" width="6.7109375" style="105" customWidth="1"/>
    <col min="4355" max="4355" width="7.28515625" style="105" customWidth="1"/>
    <col min="4356" max="4356" width="4.42578125" style="105" customWidth="1"/>
    <col min="4357" max="4357" width="4.28515625" style="105" customWidth="1"/>
    <col min="4358" max="4358" width="8.42578125" style="105" customWidth="1"/>
    <col min="4359" max="4372" width="3.7109375" style="105" customWidth="1"/>
    <col min="4373" max="4608" width="9.140625" style="105"/>
    <col min="4609" max="4609" width="13.28515625" style="105" customWidth="1"/>
    <col min="4610" max="4610" width="6.7109375" style="105" customWidth="1"/>
    <col min="4611" max="4611" width="7.28515625" style="105" customWidth="1"/>
    <col min="4612" max="4612" width="4.42578125" style="105" customWidth="1"/>
    <col min="4613" max="4613" width="4.28515625" style="105" customWidth="1"/>
    <col min="4614" max="4614" width="8.42578125" style="105" customWidth="1"/>
    <col min="4615" max="4628" width="3.7109375" style="105" customWidth="1"/>
    <col min="4629" max="4864" width="9.140625" style="105"/>
    <col min="4865" max="4865" width="13.28515625" style="105" customWidth="1"/>
    <col min="4866" max="4866" width="6.7109375" style="105" customWidth="1"/>
    <col min="4867" max="4867" width="7.28515625" style="105" customWidth="1"/>
    <col min="4868" max="4868" width="4.42578125" style="105" customWidth="1"/>
    <col min="4869" max="4869" width="4.28515625" style="105" customWidth="1"/>
    <col min="4870" max="4870" width="8.42578125" style="105" customWidth="1"/>
    <col min="4871" max="4884" width="3.7109375" style="105" customWidth="1"/>
    <col min="4885" max="5120" width="9.140625" style="105"/>
    <col min="5121" max="5121" width="13.28515625" style="105" customWidth="1"/>
    <col min="5122" max="5122" width="6.7109375" style="105" customWidth="1"/>
    <col min="5123" max="5123" width="7.28515625" style="105" customWidth="1"/>
    <col min="5124" max="5124" width="4.42578125" style="105" customWidth="1"/>
    <col min="5125" max="5125" width="4.28515625" style="105" customWidth="1"/>
    <col min="5126" max="5126" width="8.42578125" style="105" customWidth="1"/>
    <col min="5127" max="5140" width="3.7109375" style="105" customWidth="1"/>
    <col min="5141" max="5376" width="9.140625" style="105"/>
    <col min="5377" max="5377" width="13.28515625" style="105" customWidth="1"/>
    <col min="5378" max="5378" width="6.7109375" style="105" customWidth="1"/>
    <col min="5379" max="5379" width="7.28515625" style="105" customWidth="1"/>
    <col min="5380" max="5380" width="4.42578125" style="105" customWidth="1"/>
    <col min="5381" max="5381" width="4.28515625" style="105" customWidth="1"/>
    <col min="5382" max="5382" width="8.42578125" style="105" customWidth="1"/>
    <col min="5383" max="5396" width="3.7109375" style="105" customWidth="1"/>
    <col min="5397" max="5632" width="9.140625" style="105"/>
    <col min="5633" max="5633" width="13.28515625" style="105" customWidth="1"/>
    <col min="5634" max="5634" width="6.7109375" style="105" customWidth="1"/>
    <col min="5635" max="5635" width="7.28515625" style="105" customWidth="1"/>
    <col min="5636" max="5636" width="4.42578125" style="105" customWidth="1"/>
    <col min="5637" max="5637" width="4.28515625" style="105" customWidth="1"/>
    <col min="5638" max="5638" width="8.42578125" style="105" customWidth="1"/>
    <col min="5639" max="5652" width="3.7109375" style="105" customWidth="1"/>
    <col min="5653" max="5888" width="9.140625" style="105"/>
    <col min="5889" max="5889" width="13.28515625" style="105" customWidth="1"/>
    <col min="5890" max="5890" width="6.7109375" style="105" customWidth="1"/>
    <col min="5891" max="5891" width="7.28515625" style="105" customWidth="1"/>
    <col min="5892" max="5892" width="4.42578125" style="105" customWidth="1"/>
    <col min="5893" max="5893" width="4.28515625" style="105" customWidth="1"/>
    <col min="5894" max="5894" width="8.42578125" style="105" customWidth="1"/>
    <col min="5895" max="5908" width="3.7109375" style="105" customWidth="1"/>
    <col min="5909" max="6144" width="9.140625" style="105"/>
    <col min="6145" max="6145" width="13.28515625" style="105" customWidth="1"/>
    <col min="6146" max="6146" width="6.7109375" style="105" customWidth="1"/>
    <col min="6147" max="6147" width="7.28515625" style="105" customWidth="1"/>
    <col min="6148" max="6148" width="4.42578125" style="105" customWidth="1"/>
    <col min="6149" max="6149" width="4.28515625" style="105" customWidth="1"/>
    <col min="6150" max="6150" width="8.42578125" style="105" customWidth="1"/>
    <col min="6151" max="6164" width="3.7109375" style="105" customWidth="1"/>
    <col min="6165" max="6400" width="9.140625" style="105"/>
    <col min="6401" max="6401" width="13.28515625" style="105" customWidth="1"/>
    <col min="6402" max="6402" width="6.7109375" style="105" customWidth="1"/>
    <col min="6403" max="6403" width="7.28515625" style="105" customWidth="1"/>
    <col min="6404" max="6404" width="4.42578125" style="105" customWidth="1"/>
    <col min="6405" max="6405" width="4.28515625" style="105" customWidth="1"/>
    <col min="6406" max="6406" width="8.42578125" style="105" customWidth="1"/>
    <col min="6407" max="6420" width="3.7109375" style="105" customWidth="1"/>
    <col min="6421" max="6656" width="9.140625" style="105"/>
    <col min="6657" max="6657" width="13.28515625" style="105" customWidth="1"/>
    <col min="6658" max="6658" width="6.7109375" style="105" customWidth="1"/>
    <col min="6659" max="6659" width="7.28515625" style="105" customWidth="1"/>
    <col min="6660" max="6660" width="4.42578125" style="105" customWidth="1"/>
    <col min="6661" max="6661" width="4.28515625" style="105" customWidth="1"/>
    <col min="6662" max="6662" width="8.42578125" style="105" customWidth="1"/>
    <col min="6663" max="6676" width="3.7109375" style="105" customWidth="1"/>
    <col min="6677" max="6912" width="9.140625" style="105"/>
    <col min="6913" max="6913" width="13.28515625" style="105" customWidth="1"/>
    <col min="6914" max="6914" width="6.7109375" style="105" customWidth="1"/>
    <col min="6915" max="6915" width="7.28515625" style="105" customWidth="1"/>
    <col min="6916" max="6916" width="4.42578125" style="105" customWidth="1"/>
    <col min="6917" max="6917" width="4.28515625" style="105" customWidth="1"/>
    <col min="6918" max="6918" width="8.42578125" style="105" customWidth="1"/>
    <col min="6919" max="6932" width="3.7109375" style="105" customWidth="1"/>
    <col min="6933" max="7168" width="9.140625" style="105"/>
    <col min="7169" max="7169" width="13.28515625" style="105" customWidth="1"/>
    <col min="7170" max="7170" width="6.7109375" style="105" customWidth="1"/>
    <col min="7171" max="7171" width="7.28515625" style="105" customWidth="1"/>
    <col min="7172" max="7172" width="4.42578125" style="105" customWidth="1"/>
    <col min="7173" max="7173" width="4.28515625" style="105" customWidth="1"/>
    <col min="7174" max="7174" width="8.42578125" style="105" customWidth="1"/>
    <col min="7175" max="7188" width="3.7109375" style="105" customWidth="1"/>
    <col min="7189" max="7424" width="9.140625" style="105"/>
    <col min="7425" max="7425" width="13.28515625" style="105" customWidth="1"/>
    <col min="7426" max="7426" width="6.7109375" style="105" customWidth="1"/>
    <col min="7427" max="7427" width="7.28515625" style="105" customWidth="1"/>
    <col min="7428" max="7428" width="4.42578125" style="105" customWidth="1"/>
    <col min="7429" max="7429" width="4.28515625" style="105" customWidth="1"/>
    <col min="7430" max="7430" width="8.42578125" style="105" customWidth="1"/>
    <col min="7431" max="7444" width="3.7109375" style="105" customWidth="1"/>
    <col min="7445" max="7680" width="9.140625" style="105"/>
    <col min="7681" max="7681" width="13.28515625" style="105" customWidth="1"/>
    <col min="7682" max="7682" width="6.7109375" style="105" customWidth="1"/>
    <col min="7683" max="7683" width="7.28515625" style="105" customWidth="1"/>
    <col min="7684" max="7684" width="4.42578125" style="105" customWidth="1"/>
    <col min="7685" max="7685" width="4.28515625" style="105" customWidth="1"/>
    <col min="7686" max="7686" width="8.42578125" style="105" customWidth="1"/>
    <col min="7687" max="7700" width="3.7109375" style="105" customWidth="1"/>
    <col min="7701" max="7936" width="9.140625" style="105"/>
    <col min="7937" max="7937" width="13.28515625" style="105" customWidth="1"/>
    <col min="7938" max="7938" width="6.7109375" style="105" customWidth="1"/>
    <col min="7939" max="7939" width="7.28515625" style="105" customWidth="1"/>
    <col min="7940" max="7940" width="4.42578125" style="105" customWidth="1"/>
    <col min="7941" max="7941" width="4.28515625" style="105" customWidth="1"/>
    <col min="7942" max="7942" width="8.42578125" style="105" customWidth="1"/>
    <col min="7943" max="7956" width="3.7109375" style="105" customWidth="1"/>
    <col min="7957" max="8192" width="9.140625" style="105"/>
    <col min="8193" max="8193" width="13.28515625" style="105" customWidth="1"/>
    <col min="8194" max="8194" width="6.7109375" style="105" customWidth="1"/>
    <col min="8195" max="8195" width="7.28515625" style="105" customWidth="1"/>
    <col min="8196" max="8196" width="4.42578125" style="105" customWidth="1"/>
    <col min="8197" max="8197" width="4.28515625" style="105" customWidth="1"/>
    <col min="8198" max="8198" width="8.42578125" style="105" customWidth="1"/>
    <col min="8199" max="8212" width="3.7109375" style="105" customWidth="1"/>
    <col min="8213" max="8448" width="9.140625" style="105"/>
    <col min="8449" max="8449" width="13.28515625" style="105" customWidth="1"/>
    <col min="8450" max="8450" width="6.7109375" style="105" customWidth="1"/>
    <col min="8451" max="8451" width="7.28515625" style="105" customWidth="1"/>
    <col min="8452" max="8452" width="4.42578125" style="105" customWidth="1"/>
    <col min="8453" max="8453" width="4.28515625" style="105" customWidth="1"/>
    <col min="8454" max="8454" width="8.42578125" style="105" customWidth="1"/>
    <col min="8455" max="8468" width="3.7109375" style="105" customWidth="1"/>
    <col min="8469" max="8704" width="9.140625" style="105"/>
    <col min="8705" max="8705" width="13.28515625" style="105" customWidth="1"/>
    <col min="8706" max="8706" width="6.7109375" style="105" customWidth="1"/>
    <col min="8707" max="8707" width="7.28515625" style="105" customWidth="1"/>
    <col min="8708" max="8708" width="4.42578125" style="105" customWidth="1"/>
    <col min="8709" max="8709" width="4.28515625" style="105" customWidth="1"/>
    <col min="8710" max="8710" width="8.42578125" style="105" customWidth="1"/>
    <col min="8711" max="8724" width="3.7109375" style="105" customWidth="1"/>
    <col min="8725" max="8960" width="9.140625" style="105"/>
    <col min="8961" max="8961" width="13.28515625" style="105" customWidth="1"/>
    <col min="8962" max="8962" width="6.7109375" style="105" customWidth="1"/>
    <col min="8963" max="8963" width="7.28515625" style="105" customWidth="1"/>
    <col min="8964" max="8964" width="4.42578125" style="105" customWidth="1"/>
    <col min="8965" max="8965" width="4.28515625" style="105" customWidth="1"/>
    <col min="8966" max="8966" width="8.42578125" style="105" customWidth="1"/>
    <col min="8967" max="8980" width="3.7109375" style="105" customWidth="1"/>
    <col min="8981" max="9216" width="9.140625" style="105"/>
    <col min="9217" max="9217" width="13.28515625" style="105" customWidth="1"/>
    <col min="9218" max="9218" width="6.7109375" style="105" customWidth="1"/>
    <col min="9219" max="9219" width="7.28515625" style="105" customWidth="1"/>
    <col min="9220" max="9220" width="4.42578125" style="105" customWidth="1"/>
    <col min="9221" max="9221" width="4.28515625" style="105" customWidth="1"/>
    <col min="9222" max="9222" width="8.42578125" style="105" customWidth="1"/>
    <col min="9223" max="9236" width="3.7109375" style="105" customWidth="1"/>
    <col min="9237" max="9472" width="9.140625" style="105"/>
    <col min="9473" max="9473" width="13.28515625" style="105" customWidth="1"/>
    <col min="9474" max="9474" width="6.7109375" style="105" customWidth="1"/>
    <col min="9475" max="9475" width="7.28515625" style="105" customWidth="1"/>
    <col min="9476" max="9476" width="4.42578125" style="105" customWidth="1"/>
    <col min="9477" max="9477" width="4.28515625" style="105" customWidth="1"/>
    <col min="9478" max="9478" width="8.42578125" style="105" customWidth="1"/>
    <col min="9479" max="9492" width="3.7109375" style="105" customWidth="1"/>
    <col min="9493" max="9728" width="9.140625" style="105"/>
    <col min="9729" max="9729" width="13.28515625" style="105" customWidth="1"/>
    <col min="9730" max="9730" width="6.7109375" style="105" customWidth="1"/>
    <col min="9731" max="9731" width="7.28515625" style="105" customWidth="1"/>
    <col min="9732" max="9732" width="4.42578125" style="105" customWidth="1"/>
    <col min="9733" max="9733" width="4.28515625" style="105" customWidth="1"/>
    <col min="9734" max="9734" width="8.42578125" style="105" customWidth="1"/>
    <col min="9735" max="9748" width="3.7109375" style="105" customWidth="1"/>
    <col min="9749" max="9984" width="9.140625" style="105"/>
    <col min="9985" max="9985" width="13.28515625" style="105" customWidth="1"/>
    <col min="9986" max="9986" width="6.7109375" style="105" customWidth="1"/>
    <col min="9987" max="9987" width="7.28515625" style="105" customWidth="1"/>
    <col min="9988" max="9988" width="4.42578125" style="105" customWidth="1"/>
    <col min="9989" max="9989" width="4.28515625" style="105" customWidth="1"/>
    <col min="9990" max="9990" width="8.42578125" style="105" customWidth="1"/>
    <col min="9991" max="10004" width="3.7109375" style="105" customWidth="1"/>
    <col min="10005" max="10240" width="9.140625" style="105"/>
    <col min="10241" max="10241" width="13.28515625" style="105" customWidth="1"/>
    <col min="10242" max="10242" width="6.7109375" style="105" customWidth="1"/>
    <col min="10243" max="10243" width="7.28515625" style="105" customWidth="1"/>
    <col min="10244" max="10244" width="4.42578125" style="105" customWidth="1"/>
    <col min="10245" max="10245" width="4.28515625" style="105" customWidth="1"/>
    <col min="10246" max="10246" width="8.42578125" style="105" customWidth="1"/>
    <col min="10247" max="10260" width="3.7109375" style="105" customWidth="1"/>
    <col min="10261" max="10496" width="9.140625" style="105"/>
    <col min="10497" max="10497" width="13.28515625" style="105" customWidth="1"/>
    <col min="10498" max="10498" width="6.7109375" style="105" customWidth="1"/>
    <col min="10499" max="10499" width="7.28515625" style="105" customWidth="1"/>
    <col min="10500" max="10500" width="4.42578125" style="105" customWidth="1"/>
    <col min="10501" max="10501" width="4.28515625" style="105" customWidth="1"/>
    <col min="10502" max="10502" width="8.42578125" style="105" customWidth="1"/>
    <col min="10503" max="10516" width="3.7109375" style="105" customWidth="1"/>
    <col min="10517" max="10752" width="9.140625" style="105"/>
    <col min="10753" max="10753" width="13.28515625" style="105" customWidth="1"/>
    <col min="10754" max="10754" width="6.7109375" style="105" customWidth="1"/>
    <col min="10755" max="10755" width="7.28515625" style="105" customWidth="1"/>
    <col min="10756" max="10756" width="4.42578125" style="105" customWidth="1"/>
    <col min="10757" max="10757" width="4.28515625" style="105" customWidth="1"/>
    <col min="10758" max="10758" width="8.42578125" style="105" customWidth="1"/>
    <col min="10759" max="10772" width="3.7109375" style="105" customWidth="1"/>
    <col min="10773" max="11008" width="9.140625" style="105"/>
    <col min="11009" max="11009" width="13.28515625" style="105" customWidth="1"/>
    <col min="11010" max="11010" width="6.7109375" style="105" customWidth="1"/>
    <col min="11011" max="11011" width="7.28515625" style="105" customWidth="1"/>
    <col min="11012" max="11012" width="4.42578125" style="105" customWidth="1"/>
    <col min="11013" max="11013" width="4.28515625" style="105" customWidth="1"/>
    <col min="11014" max="11014" width="8.42578125" style="105" customWidth="1"/>
    <col min="11015" max="11028" width="3.7109375" style="105" customWidth="1"/>
    <col min="11029" max="11264" width="9.140625" style="105"/>
    <col min="11265" max="11265" width="13.28515625" style="105" customWidth="1"/>
    <col min="11266" max="11266" width="6.7109375" style="105" customWidth="1"/>
    <col min="11267" max="11267" width="7.28515625" style="105" customWidth="1"/>
    <col min="11268" max="11268" width="4.42578125" style="105" customWidth="1"/>
    <col min="11269" max="11269" width="4.28515625" style="105" customWidth="1"/>
    <col min="11270" max="11270" width="8.42578125" style="105" customWidth="1"/>
    <col min="11271" max="11284" width="3.7109375" style="105" customWidth="1"/>
    <col min="11285" max="11520" width="9.140625" style="105"/>
    <col min="11521" max="11521" width="13.28515625" style="105" customWidth="1"/>
    <col min="11522" max="11522" width="6.7109375" style="105" customWidth="1"/>
    <col min="11523" max="11523" width="7.28515625" style="105" customWidth="1"/>
    <col min="11524" max="11524" width="4.42578125" style="105" customWidth="1"/>
    <col min="11525" max="11525" width="4.28515625" style="105" customWidth="1"/>
    <col min="11526" max="11526" width="8.42578125" style="105" customWidth="1"/>
    <col min="11527" max="11540" width="3.7109375" style="105" customWidth="1"/>
    <col min="11541" max="11776" width="9.140625" style="105"/>
    <col min="11777" max="11777" width="13.28515625" style="105" customWidth="1"/>
    <col min="11778" max="11778" width="6.7109375" style="105" customWidth="1"/>
    <col min="11779" max="11779" width="7.28515625" style="105" customWidth="1"/>
    <col min="11780" max="11780" width="4.42578125" style="105" customWidth="1"/>
    <col min="11781" max="11781" width="4.28515625" style="105" customWidth="1"/>
    <col min="11782" max="11782" width="8.42578125" style="105" customWidth="1"/>
    <col min="11783" max="11796" width="3.7109375" style="105" customWidth="1"/>
    <col min="11797" max="12032" width="9.140625" style="105"/>
    <col min="12033" max="12033" width="13.28515625" style="105" customWidth="1"/>
    <col min="12034" max="12034" width="6.7109375" style="105" customWidth="1"/>
    <col min="12035" max="12035" width="7.28515625" style="105" customWidth="1"/>
    <col min="12036" max="12036" width="4.42578125" style="105" customWidth="1"/>
    <col min="12037" max="12037" width="4.28515625" style="105" customWidth="1"/>
    <col min="12038" max="12038" width="8.42578125" style="105" customWidth="1"/>
    <col min="12039" max="12052" width="3.7109375" style="105" customWidth="1"/>
    <col min="12053" max="12288" width="9.140625" style="105"/>
    <col min="12289" max="12289" width="13.28515625" style="105" customWidth="1"/>
    <col min="12290" max="12290" width="6.7109375" style="105" customWidth="1"/>
    <col min="12291" max="12291" width="7.28515625" style="105" customWidth="1"/>
    <col min="12292" max="12292" width="4.42578125" style="105" customWidth="1"/>
    <col min="12293" max="12293" width="4.28515625" style="105" customWidth="1"/>
    <col min="12294" max="12294" width="8.42578125" style="105" customWidth="1"/>
    <col min="12295" max="12308" width="3.7109375" style="105" customWidth="1"/>
    <col min="12309" max="12544" width="9.140625" style="105"/>
    <col min="12545" max="12545" width="13.28515625" style="105" customWidth="1"/>
    <col min="12546" max="12546" width="6.7109375" style="105" customWidth="1"/>
    <col min="12547" max="12547" width="7.28515625" style="105" customWidth="1"/>
    <col min="12548" max="12548" width="4.42578125" style="105" customWidth="1"/>
    <col min="12549" max="12549" width="4.28515625" style="105" customWidth="1"/>
    <col min="12550" max="12550" width="8.42578125" style="105" customWidth="1"/>
    <col min="12551" max="12564" width="3.7109375" style="105" customWidth="1"/>
    <col min="12565" max="12800" width="9.140625" style="105"/>
    <col min="12801" max="12801" width="13.28515625" style="105" customWidth="1"/>
    <col min="12802" max="12802" width="6.7109375" style="105" customWidth="1"/>
    <col min="12803" max="12803" width="7.28515625" style="105" customWidth="1"/>
    <col min="12804" max="12804" width="4.42578125" style="105" customWidth="1"/>
    <col min="12805" max="12805" width="4.28515625" style="105" customWidth="1"/>
    <col min="12806" max="12806" width="8.42578125" style="105" customWidth="1"/>
    <col min="12807" max="12820" width="3.7109375" style="105" customWidth="1"/>
    <col min="12821" max="13056" width="9.140625" style="105"/>
    <col min="13057" max="13057" width="13.28515625" style="105" customWidth="1"/>
    <col min="13058" max="13058" width="6.7109375" style="105" customWidth="1"/>
    <col min="13059" max="13059" width="7.28515625" style="105" customWidth="1"/>
    <col min="13060" max="13060" width="4.42578125" style="105" customWidth="1"/>
    <col min="13061" max="13061" width="4.28515625" style="105" customWidth="1"/>
    <col min="13062" max="13062" width="8.42578125" style="105" customWidth="1"/>
    <col min="13063" max="13076" width="3.7109375" style="105" customWidth="1"/>
    <col min="13077" max="13312" width="9.140625" style="105"/>
    <col min="13313" max="13313" width="13.28515625" style="105" customWidth="1"/>
    <col min="13314" max="13314" width="6.7109375" style="105" customWidth="1"/>
    <col min="13315" max="13315" width="7.28515625" style="105" customWidth="1"/>
    <col min="13316" max="13316" width="4.42578125" style="105" customWidth="1"/>
    <col min="13317" max="13317" width="4.28515625" style="105" customWidth="1"/>
    <col min="13318" max="13318" width="8.42578125" style="105" customWidth="1"/>
    <col min="13319" max="13332" width="3.7109375" style="105" customWidth="1"/>
    <col min="13333" max="13568" width="9.140625" style="105"/>
    <col min="13569" max="13569" width="13.28515625" style="105" customWidth="1"/>
    <col min="13570" max="13570" width="6.7109375" style="105" customWidth="1"/>
    <col min="13571" max="13571" width="7.28515625" style="105" customWidth="1"/>
    <col min="13572" max="13572" width="4.42578125" style="105" customWidth="1"/>
    <col min="13573" max="13573" width="4.28515625" style="105" customWidth="1"/>
    <col min="13574" max="13574" width="8.42578125" style="105" customWidth="1"/>
    <col min="13575" max="13588" width="3.7109375" style="105" customWidth="1"/>
    <col min="13589" max="13824" width="9.140625" style="105"/>
    <col min="13825" max="13825" width="13.28515625" style="105" customWidth="1"/>
    <col min="13826" max="13826" width="6.7109375" style="105" customWidth="1"/>
    <col min="13827" max="13827" width="7.28515625" style="105" customWidth="1"/>
    <col min="13828" max="13828" width="4.42578125" style="105" customWidth="1"/>
    <col min="13829" max="13829" width="4.28515625" style="105" customWidth="1"/>
    <col min="13830" max="13830" width="8.42578125" style="105" customWidth="1"/>
    <col min="13831" max="13844" width="3.7109375" style="105" customWidth="1"/>
    <col min="13845" max="14080" width="9.140625" style="105"/>
    <col min="14081" max="14081" width="13.28515625" style="105" customWidth="1"/>
    <col min="14082" max="14082" width="6.7109375" style="105" customWidth="1"/>
    <col min="14083" max="14083" width="7.28515625" style="105" customWidth="1"/>
    <col min="14084" max="14084" width="4.42578125" style="105" customWidth="1"/>
    <col min="14085" max="14085" width="4.28515625" style="105" customWidth="1"/>
    <col min="14086" max="14086" width="8.42578125" style="105" customWidth="1"/>
    <col min="14087" max="14100" width="3.7109375" style="105" customWidth="1"/>
    <col min="14101" max="14336" width="9.140625" style="105"/>
    <col min="14337" max="14337" width="13.28515625" style="105" customWidth="1"/>
    <col min="14338" max="14338" width="6.7109375" style="105" customWidth="1"/>
    <col min="14339" max="14339" width="7.28515625" style="105" customWidth="1"/>
    <col min="14340" max="14340" width="4.42578125" style="105" customWidth="1"/>
    <col min="14341" max="14341" width="4.28515625" style="105" customWidth="1"/>
    <col min="14342" max="14342" width="8.42578125" style="105" customWidth="1"/>
    <col min="14343" max="14356" width="3.7109375" style="105" customWidth="1"/>
    <col min="14357" max="14592" width="9.140625" style="105"/>
    <col min="14593" max="14593" width="13.28515625" style="105" customWidth="1"/>
    <col min="14594" max="14594" width="6.7109375" style="105" customWidth="1"/>
    <col min="14595" max="14595" width="7.28515625" style="105" customWidth="1"/>
    <col min="14596" max="14596" width="4.42578125" style="105" customWidth="1"/>
    <col min="14597" max="14597" width="4.28515625" style="105" customWidth="1"/>
    <col min="14598" max="14598" width="8.42578125" style="105" customWidth="1"/>
    <col min="14599" max="14612" width="3.7109375" style="105" customWidth="1"/>
    <col min="14613" max="14848" width="9.140625" style="105"/>
    <col min="14849" max="14849" width="13.28515625" style="105" customWidth="1"/>
    <col min="14850" max="14850" width="6.7109375" style="105" customWidth="1"/>
    <col min="14851" max="14851" width="7.28515625" style="105" customWidth="1"/>
    <col min="14852" max="14852" width="4.42578125" style="105" customWidth="1"/>
    <col min="14853" max="14853" width="4.28515625" style="105" customWidth="1"/>
    <col min="14854" max="14854" width="8.42578125" style="105" customWidth="1"/>
    <col min="14855" max="14868" width="3.7109375" style="105" customWidth="1"/>
    <col min="14869" max="15104" width="9.140625" style="105"/>
    <col min="15105" max="15105" width="13.28515625" style="105" customWidth="1"/>
    <col min="15106" max="15106" width="6.7109375" style="105" customWidth="1"/>
    <col min="15107" max="15107" width="7.28515625" style="105" customWidth="1"/>
    <col min="15108" max="15108" width="4.42578125" style="105" customWidth="1"/>
    <col min="15109" max="15109" width="4.28515625" style="105" customWidth="1"/>
    <col min="15110" max="15110" width="8.42578125" style="105" customWidth="1"/>
    <col min="15111" max="15124" width="3.7109375" style="105" customWidth="1"/>
    <col min="15125" max="15360" width="9.140625" style="105"/>
    <col min="15361" max="15361" width="13.28515625" style="105" customWidth="1"/>
    <col min="15362" max="15362" width="6.7109375" style="105" customWidth="1"/>
    <col min="15363" max="15363" width="7.28515625" style="105" customWidth="1"/>
    <col min="15364" max="15364" width="4.42578125" style="105" customWidth="1"/>
    <col min="15365" max="15365" width="4.28515625" style="105" customWidth="1"/>
    <col min="15366" max="15366" width="8.42578125" style="105" customWidth="1"/>
    <col min="15367" max="15380" width="3.7109375" style="105" customWidth="1"/>
    <col min="15381" max="15616" width="9.140625" style="105"/>
    <col min="15617" max="15617" width="13.28515625" style="105" customWidth="1"/>
    <col min="15618" max="15618" width="6.7109375" style="105" customWidth="1"/>
    <col min="15619" max="15619" width="7.28515625" style="105" customWidth="1"/>
    <col min="15620" max="15620" width="4.42578125" style="105" customWidth="1"/>
    <col min="15621" max="15621" width="4.28515625" style="105" customWidth="1"/>
    <col min="15622" max="15622" width="8.42578125" style="105" customWidth="1"/>
    <col min="15623" max="15636" width="3.7109375" style="105" customWidth="1"/>
    <col min="15637" max="15872" width="9.140625" style="105"/>
    <col min="15873" max="15873" width="13.28515625" style="105" customWidth="1"/>
    <col min="15874" max="15874" width="6.7109375" style="105" customWidth="1"/>
    <col min="15875" max="15875" width="7.28515625" style="105" customWidth="1"/>
    <col min="15876" max="15876" width="4.42578125" style="105" customWidth="1"/>
    <col min="15877" max="15877" width="4.28515625" style="105" customWidth="1"/>
    <col min="15878" max="15878" width="8.42578125" style="105" customWidth="1"/>
    <col min="15879" max="15892" width="3.7109375" style="105" customWidth="1"/>
    <col min="15893" max="16128" width="9.140625" style="105"/>
    <col min="16129" max="16129" width="13.28515625" style="105" customWidth="1"/>
    <col min="16130" max="16130" width="6.7109375" style="105" customWidth="1"/>
    <col min="16131" max="16131" width="7.28515625" style="105" customWidth="1"/>
    <col min="16132" max="16132" width="4.42578125" style="105" customWidth="1"/>
    <col min="16133" max="16133" width="4.28515625" style="105" customWidth="1"/>
    <col min="16134" max="16134" width="8.42578125" style="105" customWidth="1"/>
    <col min="16135" max="16148" width="3.7109375" style="105" customWidth="1"/>
    <col min="16149" max="16384" width="9.140625" style="105"/>
  </cols>
  <sheetData>
    <row r="1" spans="1:20">
      <c r="A1" s="102"/>
      <c r="B1" s="103"/>
      <c r="C1" s="103"/>
      <c r="D1" s="103"/>
      <c r="E1" s="103"/>
      <c r="F1" s="104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20">
      <c r="A2" s="102"/>
      <c r="B2" s="103"/>
      <c r="C2" s="103"/>
      <c r="D2" s="103"/>
      <c r="E2" s="103"/>
      <c r="F2" s="104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1:20">
      <c r="A3" s="102"/>
      <c r="B3" s="103"/>
      <c r="C3" s="103"/>
      <c r="D3" s="103"/>
      <c r="E3" s="103"/>
      <c r="F3" s="104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spans="1:20">
      <c r="A4" s="102"/>
      <c r="B4" s="103"/>
      <c r="C4" s="103"/>
      <c r="D4" s="103"/>
      <c r="E4" s="103"/>
      <c r="F4" s="104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</row>
    <row r="5" spans="1:20">
      <c r="A5" s="102"/>
      <c r="B5" s="103"/>
      <c r="C5" s="103"/>
      <c r="D5" s="103"/>
      <c r="E5" s="103"/>
      <c r="F5" s="104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</row>
    <row r="6" spans="1:20" ht="31.5" customHeight="1">
      <c r="A6" s="102"/>
      <c r="B6" s="103"/>
      <c r="C6" s="103"/>
      <c r="D6" s="103"/>
      <c r="E6" s="106"/>
      <c r="F6" s="104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</row>
    <row r="7" spans="1:20">
      <c r="A7" s="102"/>
      <c r="B7" s="103"/>
      <c r="C7" s="103"/>
      <c r="D7" s="103"/>
      <c r="E7" s="103"/>
      <c r="F7" s="104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</row>
    <row r="8" spans="1:20">
      <c r="A8" s="102"/>
      <c r="B8" s="103"/>
      <c r="C8" s="103"/>
      <c r="D8" s="103"/>
      <c r="E8" s="103"/>
      <c r="F8" s="104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</row>
    <row r="9" spans="1:20">
      <c r="A9" s="102"/>
      <c r="B9" s="103"/>
      <c r="C9" s="103"/>
      <c r="D9" s="103"/>
      <c r="E9" s="103"/>
      <c r="F9" s="104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</row>
    <row r="10" spans="1:20">
      <c r="A10" s="102"/>
      <c r="B10" s="103"/>
      <c r="C10" s="103"/>
      <c r="D10" s="103"/>
      <c r="E10" s="103"/>
      <c r="F10" s="104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</row>
    <row r="11" spans="1:20">
      <c r="A11" s="102"/>
      <c r="B11" s="103"/>
      <c r="C11" s="103"/>
      <c r="D11" s="103"/>
      <c r="E11" s="103"/>
      <c r="F11" s="104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</row>
    <row r="12" spans="1:20">
      <c r="A12" s="102"/>
      <c r="B12" s="103"/>
      <c r="C12" s="103"/>
      <c r="D12" s="103"/>
      <c r="E12" s="103"/>
      <c r="F12" s="104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</row>
    <row r="13" spans="1:20">
      <c r="A13" s="102"/>
      <c r="B13" s="103"/>
      <c r="C13" s="103"/>
      <c r="D13" s="103"/>
      <c r="E13" s="103"/>
      <c r="F13" s="104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</row>
    <row r="14" spans="1:20">
      <c r="A14" s="102"/>
      <c r="B14" s="103"/>
      <c r="C14" s="103"/>
      <c r="D14" s="103"/>
      <c r="E14" s="103"/>
      <c r="F14" s="104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</row>
    <row r="15" spans="1:20">
      <c r="A15" s="102"/>
      <c r="B15" s="103"/>
      <c r="C15" s="103"/>
      <c r="D15" s="103"/>
      <c r="E15" s="103"/>
      <c r="F15" s="104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</row>
    <row r="16" spans="1:20">
      <c r="A16" s="102"/>
      <c r="B16" s="103"/>
      <c r="C16" s="103"/>
      <c r="D16" s="103"/>
      <c r="E16" s="103"/>
      <c r="F16" s="104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</row>
    <row r="17" spans="1:20">
      <c r="A17" s="102"/>
      <c r="B17" s="103"/>
      <c r="C17" s="103"/>
      <c r="D17" s="103"/>
      <c r="E17" s="103"/>
      <c r="F17" s="104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</row>
    <row r="18" spans="1:20">
      <c r="A18" s="102"/>
      <c r="B18" s="103"/>
      <c r="C18" s="103"/>
      <c r="D18" s="103"/>
      <c r="E18" s="103"/>
      <c r="F18" s="104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</row>
    <row r="19" spans="1:20">
      <c r="A19" s="102"/>
      <c r="B19" s="103"/>
      <c r="C19" s="103"/>
      <c r="D19" s="103"/>
      <c r="E19" s="103"/>
      <c r="F19" s="104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</row>
    <row r="20" spans="1:20">
      <c r="A20" s="102"/>
      <c r="B20" s="103"/>
      <c r="C20" s="103"/>
      <c r="D20" s="103"/>
      <c r="E20" s="103"/>
      <c r="F20" s="104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</row>
    <row r="21" spans="1:20">
      <c r="A21" s="102"/>
      <c r="B21" s="103"/>
      <c r="C21" s="103"/>
      <c r="D21" s="103"/>
      <c r="E21" s="103"/>
      <c r="F21" s="104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</row>
    <row r="22" spans="1:20">
      <c r="A22" s="102"/>
      <c r="B22" s="103"/>
      <c r="C22" s="103"/>
      <c r="D22" s="103"/>
      <c r="E22" s="103"/>
      <c r="F22" s="104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</row>
    <row r="23" spans="1:20">
      <c r="A23" s="102"/>
      <c r="B23" s="103"/>
      <c r="C23" s="103"/>
      <c r="D23" s="103"/>
      <c r="E23" s="103"/>
      <c r="F23" s="104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</row>
    <row r="24" spans="1:20">
      <c r="A24" s="102"/>
      <c r="B24" s="103"/>
      <c r="C24" s="103"/>
      <c r="D24" s="103"/>
      <c r="E24" s="103"/>
      <c r="F24" s="104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</row>
    <row r="25" spans="1:20">
      <c r="A25" s="102"/>
      <c r="B25" s="103"/>
      <c r="C25" s="103"/>
      <c r="D25" s="103"/>
      <c r="E25" s="103"/>
      <c r="F25" s="104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</row>
    <row r="26" spans="1:20">
      <c r="A26" s="102"/>
      <c r="B26" s="103"/>
      <c r="C26" s="103"/>
      <c r="D26" s="103"/>
      <c r="E26" s="103"/>
      <c r="F26" s="104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</row>
    <row r="27" spans="1:20">
      <c r="A27" s="102"/>
      <c r="B27" s="103"/>
      <c r="C27" s="103"/>
      <c r="D27" s="103"/>
      <c r="E27" s="103"/>
      <c r="F27" s="104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</row>
    <row r="28" spans="1:20">
      <c r="A28" s="102"/>
      <c r="B28" s="103"/>
      <c r="C28" s="103"/>
      <c r="D28" s="103"/>
      <c r="E28" s="103"/>
      <c r="F28" s="104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</row>
    <row r="29" spans="1:20">
      <c r="A29" s="102"/>
      <c r="B29" s="103"/>
      <c r="C29" s="103"/>
      <c r="D29" s="103"/>
      <c r="E29" s="103"/>
      <c r="F29" s="104"/>
      <c r="G29" s="103"/>
      <c r="H29" s="103"/>
      <c r="I29" s="103"/>
      <c r="J29" s="103"/>
      <c r="K29" s="103"/>
      <c r="L29" s="103"/>
      <c r="M29" s="103"/>
      <c r="N29" s="103"/>
      <c r="O29" s="103"/>
      <c r="P29" s="103" t="s">
        <v>133</v>
      </c>
      <c r="Q29" s="103"/>
      <c r="R29" s="103"/>
      <c r="S29" s="103"/>
      <c r="T29" s="103"/>
    </row>
    <row r="30" spans="1:20">
      <c r="A30" s="102"/>
      <c r="B30" s="103"/>
      <c r="C30" s="103"/>
      <c r="D30" s="103"/>
      <c r="E30" s="103"/>
      <c r="F30" s="104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</row>
    <row r="31" spans="1:20">
      <c r="A31" s="102"/>
      <c r="B31" s="103"/>
      <c r="C31" s="103"/>
      <c r="D31" s="103"/>
      <c r="E31" s="103"/>
      <c r="F31" s="104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</row>
    <row r="32" spans="1:20">
      <c r="A32" s="102"/>
      <c r="B32" s="103"/>
      <c r="C32" s="103"/>
      <c r="D32" s="103"/>
      <c r="E32" s="103"/>
      <c r="F32" s="104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</row>
    <row r="33" spans="1:21">
      <c r="A33" s="102"/>
      <c r="B33" s="103"/>
      <c r="C33" s="103"/>
      <c r="D33" s="103"/>
      <c r="E33" s="103"/>
      <c r="F33" s="104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</row>
    <row r="34" spans="1:21">
      <c r="A34" s="102"/>
      <c r="B34" s="103"/>
      <c r="C34" s="103"/>
      <c r="D34" s="103"/>
      <c r="E34" s="103"/>
      <c r="F34" s="104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</row>
    <row r="35" spans="1:21">
      <c r="A35" s="102"/>
      <c r="B35" s="103"/>
      <c r="C35" s="103"/>
      <c r="D35" s="103"/>
      <c r="E35" s="103"/>
      <c r="F35" s="104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</row>
    <row r="36" spans="1:21">
      <c r="A36" s="102"/>
      <c r="B36" s="103"/>
      <c r="C36" s="103"/>
      <c r="D36" s="103"/>
      <c r="E36" s="103"/>
      <c r="F36" s="104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</row>
    <row r="37" spans="1:21" ht="15" customHeight="1">
      <c r="A37" s="107" t="s">
        <v>134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</row>
    <row r="38" spans="1:21" ht="14.25" customHeight="1">
      <c r="A38" s="108" t="s">
        <v>95</v>
      </c>
      <c r="B38" s="109"/>
      <c r="C38" s="109"/>
      <c r="D38" s="109"/>
      <c r="E38" s="109"/>
      <c r="F38" s="110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</row>
    <row r="39" spans="1:21" s="102" customFormat="1" ht="12.75" customHeight="1">
      <c r="A39" s="111"/>
      <c r="B39" s="112" t="s">
        <v>135</v>
      </c>
      <c r="C39" s="113" t="s">
        <v>136</v>
      </c>
      <c r="D39" s="114" t="s">
        <v>137</v>
      </c>
      <c r="E39" s="112" t="s">
        <v>138</v>
      </c>
      <c r="F39" s="115" t="s">
        <v>139</v>
      </c>
      <c r="G39" s="112" t="s">
        <v>103</v>
      </c>
      <c r="H39" s="112" t="s">
        <v>140</v>
      </c>
      <c r="I39" s="112" t="s">
        <v>141</v>
      </c>
      <c r="J39" s="112" t="s">
        <v>142</v>
      </c>
      <c r="K39" s="116"/>
      <c r="L39" s="112" t="s">
        <v>143</v>
      </c>
      <c r="M39" s="117" t="s">
        <v>144</v>
      </c>
      <c r="N39" s="118" t="s">
        <v>145</v>
      </c>
      <c r="O39" s="119" t="s">
        <v>146</v>
      </c>
      <c r="P39" s="120" t="s">
        <v>147</v>
      </c>
      <c r="Q39" s="114" t="s">
        <v>148</v>
      </c>
      <c r="R39" s="114" t="s">
        <v>149</v>
      </c>
      <c r="S39" s="112" t="s">
        <v>150</v>
      </c>
      <c r="T39" s="112" t="s">
        <v>151</v>
      </c>
    </row>
    <row r="40" spans="1:21" ht="63.75" customHeight="1">
      <c r="A40" s="121" t="s">
        <v>152</v>
      </c>
      <c r="B40" s="122"/>
      <c r="C40" s="112"/>
      <c r="D40" s="123"/>
      <c r="E40" s="122"/>
      <c r="F40" s="124"/>
      <c r="G40" s="122"/>
      <c r="H40" s="122"/>
      <c r="I40" s="122"/>
      <c r="J40" s="122"/>
      <c r="K40" s="125" t="s">
        <v>153</v>
      </c>
      <c r="L40" s="122"/>
      <c r="M40" s="126"/>
      <c r="N40" s="127"/>
      <c r="O40" s="128"/>
      <c r="P40" s="129"/>
      <c r="Q40" s="123"/>
      <c r="R40" s="123"/>
      <c r="S40" s="122"/>
      <c r="T40" s="122"/>
    </row>
    <row r="41" spans="1:21" s="134" customFormat="1" ht="14.25" customHeight="1">
      <c r="A41" s="130" t="s">
        <v>154</v>
      </c>
      <c r="B41" s="131">
        <v>1053</v>
      </c>
      <c r="C41" s="132">
        <f>D41/B41*10000</f>
        <v>113.96011396011397</v>
      </c>
      <c r="D41" s="133">
        <f>SUM(G41:T41)</f>
        <v>12</v>
      </c>
      <c r="E41" s="84">
        <v>3</v>
      </c>
      <c r="F41" s="85">
        <v>36400</v>
      </c>
      <c r="G41" s="84">
        <v>2</v>
      </c>
      <c r="H41" s="84"/>
      <c r="I41" s="84"/>
      <c r="J41" s="84"/>
      <c r="K41" s="84"/>
      <c r="L41" s="84"/>
      <c r="M41" s="84">
        <v>1</v>
      </c>
      <c r="N41" s="84"/>
      <c r="O41" s="84">
        <v>5</v>
      </c>
      <c r="P41" s="84">
        <v>4</v>
      </c>
      <c r="Q41" s="84"/>
      <c r="R41" s="84"/>
      <c r="S41" s="84"/>
      <c r="T41" s="84"/>
    </row>
    <row r="42" spans="1:21" s="134" customFormat="1" ht="14.25" customHeight="1">
      <c r="A42" s="135" t="s">
        <v>155</v>
      </c>
      <c r="B42" s="136">
        <v>1300</v>
      </c>
      <c r="C42" s="87">
        <f t="shared" ref="C42:C55" si="0">D42/B42*10000</f>
        <v>76.923076923076934</v>
      </c>
      <c r="D42" s="137">
        <f t="shared" ref="D42:D56" si="1">SUM(G42:T42)</f>
        <v>10</v>
      </c>
      <c r="E42" s="137">
        <v>5</v>
      </c>
      <c r="F42" s="96">
        <v>23000</v>
      </c>
      <c r="G42" s="137">
        <v>1</v>
      </c>
      <c r="H42" s="137"/>
      <c r="I42" s="137"/>
      <c r="J42" s="137"/>
      <c r="K42" s="137"/>
      <c r="L42" s="137"/>
      <c r="M42" s="137">
        <v>4</v>
      </c>
      <c r="N42" s="137">
        <v>1</v>
      </c>
      <c r="O42" s="137">
        <v>3</v>
      </c>
      <c r="P42" s="137">
        <v>1</v>
      </c>
      <c r="Q42" s="137"/>
      <c r="R42" s="137"/>
      <c r="S42" s="137"/>
      <c r="T42" s="137"/>
      <c r="U42" s="138"/>
    </row>
    <row r="43" spans="1:21" s="134" customFormat="1" ht="14.25" customHeight="1">
      <c r="A43" s="135" t="s">
        <v>156</v>
      </c>
      <c r="B43" s="136">
        <v>1008</v>
      </c>
      <c r="C43" s="87">
        <f t="shared" si="0"/>
        <v>49.603174603174601</v>
      </c>
      <c r="D43" s="137">
        <f t="shared" si="1"/>
        <v>5</v>
      </c>
      <c r="E43" s="137">
        <v>6</v>
      </c>
      <c r="F43" s="96">
        <v>16000</v>
      </c>
      <c r="G43" s="137"/>
      <c r="H43" s="137"/>
      <c r="I43" s="137"/>
      <c r="J43" s="137"/>
      <c r="K43" s="137"/>
      <c r="L43" s="137"/>
      <c r="M43" s="137">
        <v>3</v>
      </c>
      <c r="N43" s="137">
        <v>2</v>
      </c>
      <c r="O43" s="137"/>
      <c r="P43" s="137"/>
      <c r="Q43" s="137"/>
      <c r="R43" s="137"/>
      <c r="S43" s="137"/>
      <c r="T43" s="137"/>
      <c r="U43" s="138"/>
    </row>
    <row r="44" spans="1:21" s="134" customFormat="1" ht="14.25" customHeight="1">
      <c r="A44" s="135" t="s">
        <v>157</v>
      </c>
      <c r="B44" s="136">
        <v>669</v>
      </c>
      <c r="C44" s="87">
        <f t="shared" si="0"/>
        <v>89.686098654708516</v>
      </c>
      <c r="D44" s="137">
        <f t="shared" si="1"/>
        <v>6</v>
      </c>
      <c r="E44" s="137">
        <v>0</v>
      </c>
      <c r="F44" s="96">
        <v>10700</v>
      </c>
      <c r="G44" s="137"/>
      <c r="H44" s="137"/>
      <c r="I44" s="137"/>
      <c r="J44" s="137"/>
      <c r="K44" s="137"/>
      <c r="L44" s="137"/>
      <c r="M44" s="137">
        <v>1</v>
      </c>
      <c r="N44" s="137"/>
      <c r="O44" s="137">
        <v>4</v>
      </c>
      <c r="P44" s="137">
        <v>1</v>
      </c>
      <c r="Q44" s="137"/>
      <c r="R44" s="137"/>
      <c r="S44" s="137"/>
      <c r="T44" s="137"/>
      <c r="U44" s="138"/>
    </row>
    <row r="45" spans="1:21" s="134" customFormat="1" ht="14.25" customHeight="1">
      <c r="A45" s="135" t="s">
        <v>158</v>
      </c>
      <c r="B45" s="136">
        <v>757</v>
      </c>
      <c r="C45" s="87">
        <f t="shared" si="0"/>
        <v>52.840158520475562</v>
      </c>
      <c r="D45" s="137">
        <f t="shared" si="1"/>
        <v>4</v>
      </c>
      <c r="E45" s="137">
        <v>1</v>
      </c>
      <c r="F45" s="96">
        <v>14600</v>
      </c>
      <c r="G45" s="137"/>
      <c r="H45" s="137"/>
      <c r="I45" s="137">
        <v>1</v>
      </c>
      <c r="J45" s="137"/>
      <c r="K45" s="137"/>
      <c r="L45" s="137"/>
      <c r="M45" s="137"/>
      <c r="N45" s="137">
        <v>1</v>
      </c>
      <c r="O45" s="137">
        <v>2</v>
      </c>
      <c r="P45" s="137"/>
      <c r="Q45" s="137"/>
      <c r="R45" s="137"/>
      <c r="S45" s="137"/>
      <c r="T45" s="137"/>
      <c r="U45" s="138"/>
    </row>
    <row r="46" spans="1:21" s="134" customFormat="1" ht="14.25" customHeight="1">
      <c r="A46" s="135" t="s">
        <v>159</v>
      </c>
      <c r="B46" s="136">
        <v>952</v>
      </c>
      <c r="C46" s="87">
        <f t="shared" si="0"/>
        <v>21.008403361344538</v>
      </c>
      <c r="D46" s="137">
        <f t="shared" si="1"/>
        <v>2</v>
      </c>
      <c r="E46" s="137">
        <v>0</v>
      </c>
      <c r="F46" s="96">
        <v>7000</v>
      </c>
      <c r="G46" s="137"/>
      <c r="H46" s="137"/>
      <c r="I46" s="137"/>
      <c r="J46" s="137"/>
      <c r="K46" s="137"/>
      <c r="L46" s="137"/>
      <c r="M46" s="137">
        <v>1</v>
      </c>
      <c r="N46" s="137"/>
      <c r="O46" s="137">
        <v>1</v>
      </c>
      <c r="P46" s="137"/>
      <c r="Q46" s="137"/>
      <c r="R46" s="137"/>
      <c r="S46" s="137"/>
      <c r="T46" s="137"/>
      <c r="U46" s="138"/>
    </row>
    <row r="47" spans="1:21" s="134" customFormat="1" ht="14.25" customHeight="1">
      <c r="A47" s="135" t="s">
        <v>160</v>
      </c>
      <c r="B47" s="136">
        <v>1376</v>
      </c>
      <c r="C47" s="87">
        <f t="shared" si="0"/>
        <v>72.674418604651166</v>
      </c>
      <c r="D47" s="137">
        <f t="shared" si="1"/>
        <v>10</v>
      </c>
      <c r="E47" s="137">
        <v>13</v>
      </c>
      <c r="F47" s="96">
        <v>13600</v>
      </c>
      <c r="G47" s="137"/>
      <c r="H47" s="137"/>
      <c r="I47" s="137"/>
      <c r="J47" s="137"/>
      <c r="K47" s="137"/>
      <c r="L47" s="137">
        <v>1</v>
      </c>
      <c r="M47" s="137">
        <v>3</v>
      </c>
      <c r="N47" s="137">
        <v>3</v>
      </c>
      <c r="O47" s="137">
        <v>3</v>
      </c>
      <c r="P47" s="137"/>
      <c r="Q47" s="137"/>
      <c r="R47" s="137"/>
      <c r="S47" s="137"/>
      <c r="T47" s="137"/>
      <c r="U47" s="138"/>
    </row>
    <row r="48" spans="1:21" s="134" customFormat="1" ht="14.25" customHeight="1">
      <c r="A48" s="135" t="s">
        <v>161</v>
      </c>
      <c r="B48" s="136">
        <v>1491</v>
      </c>
      <c r="C48" s="87">
        <f t="shared" si="0"/>
        <v>33.5345405767941</v>
      </c>
      <c r="D48" s="137">
        <f t="shared" si="1"/>
        <v>5</v>
      </c>
      <c r="E48" s="137">
        <v>5</v>
      </c>
      <c r="F48" s="96">
        <v>2060</v>
      </c>
      <c r="G48" s="137"/>
      <c r="H48" s="137"/>
      <c r="I48" s="137">
        <v>1</v>
      </c>
      <c r="J48" s="137"/>
      <c r="K48" s="137"/>
      <c r="L48" s="137"/>
      <c r="M48" s="137"/>
      <c r="N48" s="137">
        <v>1</v>
      </c>
      <c r="O48" s="137">
        <v>1</v>
      </c>
      <c r="P48" s="137"/>
      <c r="Q48" s="137"/>
      <c r="R48" s="137"/>
      <c r="S48" s="137"/>
      <c r="T48" s="137">
        <v>2</v>
      </c>
      <c r="U48" s="138"/>
    </row>
    <row r="49" spans="1:20" s="134" customFormat="1" ht="14.25" customHeight="1">
      <c r="A49" s="135" t="s">
        <v>162</v>
      </c>
      <c r="B49" s="136">
        <v>1511</v>
      </c>
      <c r="C49" s="87">
        <f t="shared" si="0"/>
        <v>26.472534745201852</v>
      </c>
      <c r="D49" s="137">
        <f t="shared" si="1"/>
        <v>4</v>
      </c>
      <c r="E49" s="139">
        <v>5</v>
      </c>
      <c r="F49" s="88">
        <v>15500</v>
      </c>
      <c r="G49" s="139"/>
      <c r="H49" s="139"/>
      <c r="I49" s="139"/>
      <c r="J49" s="139"/>
      <c r="K49" s="139"/>
      <c r="L49" s="139"/>
      <c r="M49" s="139">
        <v>2</v>
      </c>
      <c r="N49" s="139"/>
      <c r="O49" s="139">
        <v>1</v>
      </c>
      <c r="P49" s="139">
        <v>1</v>
      </c>
      <c r="Q49" s="139"/>
      <c r="R49" s="139"/>
      <c r="S49" s="139"/>
      <c r="T49" s="137"/>
    </row>
    <row r="50" spans="1:20" s="134" customFormat="1" ht="14.25" customHeight="1">
      <c r="A50" s="135" t="s">
        <v>163</v>
      </c>
      <c r="B50" s="136">
        <v>1210</v>
      </c>
      <c r="C50" s="87">
        <f t="shared" si="0"/>
        <v>16.528925619834709</v>
      </c>
      <c r="D50" s="137">
        <f t="shared" si="1"/>
        <v>2</v>
      </c>
      <c r="E50" s="139">
        <v>1</v>
      </c>
      <c r="F50" s="88">
        <v>1350</v>
      </c>
      <c r="G50" s="139"/>
      <c r="H50" s="139"/>
      <c r="I50" s="139"/>
      <c r="J50" s="139"/>
      <c r="K50" s="139"/>
      <c r="L50" s="139"/>
      <c r="M50" s="139">
        <v>1</v>
      </c>
      <c r="N50" s="139"/>
      <c r="O50" s="139">
        <v>1</v>
      </c>
      <c r="P50" s="139"/>
      <c r="Q50" s="139"/>
      <c r="R50" s="139"/>
      <c r="S50" s="139"/>
      <c r="T50" s="137"/>
    </row>
    <row r="51" spans="1:20" s="134" customFormat="1" ht="14.25" customHeight="1">
      <c r="A51" s="135" t="s">
        <v>164</v>
      </c>
      <c r="B51" s="136">
        <v>1429</v>
      </c>
      <c r="C51" s="87">
        <f t="shared" si="0"/>
        <v>20.993701889433169</v>
      </c>
      <c r="D51" s="137">
        <f t="shared" si="1"/>
        <v>3</v>
      </c>
      <c r="E51" s="139">
        <v>2</v>
      </c>
      <c r="F51" s="88">
        <v>1000</v>
      </c>
      <c r="G51" s="139">
        <v>1</v>
      </c>
      <c r="H51" s="139"/>
      <c r="I51" s="139"/>
      <c r="J51" s="139"/>
      <c r="K51" s="139"/>
      <c r="L51" s="139"/>
      <c r="M51" s="139"/>
      <c r="N51" s="139">
        <v>1</v>
      </c>
      <c r="O51" s="139"/>
      <c r="P51" s="139"/>
      <c r="Q51" s="139"/>
      <c r="R51" s="139"/>
      <c r="S51" s="139"/>
      <c r="T51" s="137">
        <v>1</v>
      </c>
    </row>
    <row r="52" spans="1:20" s="134" customFormat="1" ht="14.25" customHeight="1">
      <c r="A52" s="135" t="s">
        <v>165</v>
      </c>
      <c r="B52" s="136">
        <v>1467</v>
      </c>
      <c r="C52" s="87">
        <f t="shared" si="0"/>
        <v>20.449897750511248</v>
      </c>
      <c r="D52" s="137">
        <f t="shared" si="1"/>
        <v>3</v>
      </c>
      <c r="E52" s="139">
        <v>2</v>
      </c>
      <c r="F52" s="88">
        <v>4291</v>
      </c>
      <c r="G52" s="139"/>
      <c r="H52" s="139"/>
      <c r="I52" s="139"/>
      <c r="J52" s="139"/>
      <c r="K52" s="139"/>
      <c r="L52" s="139"/>
      <c r="M52" s="139">
        <v>1</v>
      </c>
      <c r="N52" s="139"/>
      <c r="O52" s="139">
        <v>1</v>
      </c>
      <c r="P52" s="139">
        <v>1</v>
      </c>
      <c r="Q52" s="139"/>
      <c r="R52" s="139"/>
      <c r="S52" s="139"/>
      <c r="T52" s="137"/>
    </row>
    <row r="53" spans="1:20" s="134" customFormat="1" ht="14.25" customHeight="1">
      <c r="A53" s="135" t="s">
        <v>166</v>
      </c>
      <c r="B53" s="136">
        <v>3744</v>
      </c>
      <c r="C53" s="87">
        <f t="shared" si="0"/>
        <v>13.354700854700855</v>
      </c>
      <c r="D53" s="137">
        <f t="shared" si="1"/>
        <v>5</v>
      </c>
      <c r="E53" s="139">
        <v>5</v>
      </c>
      <c r="F53" s="88">
        <v>10500</v>
      </c>
      <c r="G53" s="139"/>
      <c r="H53" s="139"/>
      <c r="I53" s="139"/>
      <c r="J53" s="139"/>
      <c r="K53" s="139"/>
      <c r="L53" s="139">
        <v>1</v>
      </c>
      <c r="M53" s="139">
        <v>3</v>
      </c>
      <c r="N53" s="139"/>
      <c r="O53" s="139"/>
      <c r="P53" s="139">
        <v>1</v>
      </c>
      <c r="Q53" s="139"/>
      <c r="R53" s="139"/>
      <c r="S53" s="139"/>
      <c r="T53" s="137"/>
    </row>
    <row r="54" spans="1:20" s="134" customFormat="1" ht="14.25" customHeight="1">
      <c r="A54" s="135" t="s">
        <v>167</v>
      </c>
      <c r="B54" s="136">
        <v>9549</v>
      </c>
      <c r="C54" s="87">
        <f t="shared" si="0"/>
        <v>56.550424128180964</v>
      </c>
      <c r="D54" s="137">
        <f t="shared" si="1"/>
        <v>54</v>
      </c>
      <c r="E54" s="139">
        <v>53</v>
      </c>
      <c r="F54" s="88">
        <v>100690</v>
      </c>
      <c r="G54" s="139">
        <v>4</v>
      </c>
      <c r="H54" s="139"/>
      <c r="I54" s="139">
        <v>1</v>
      </c>
      <c r="J54" s="139"/>
      <c r="K54" s="139"/>
      <c r="L54" s="139">
        <v>5</v>
      </c>
      <c r="M54" s="139">
        <v>18</v>
      </c>
      <c r="N54" s="139">
        <v>12</v>
      </c>
      <c r="O54" s="139">
        <v>5</v>
      </c>
      <c r="P54" s="139">
        <v>1</v>
      </c>
      <c r="Q54" s="139"/>
      <c r="R54" s="139"/>
      <c r="S54" s="139">
        <v>2</v>
      </c>
      <c r="T54" s="137">
        <v>6</v>
      </c>
    </row>
    <row r="55" spans="1:20" s="134" customFormat="1" ht="14.25" customHeight="1">
      <c r="A55" s="135" t="s">
        <v>168</v>
      </c>
      <c r="B55" s="136">
        <v>1873</v>
      </c>
      <c r="C55" s="87">
        <f t="shared" si="0"/>
        <v>37.373198077949816</v>
      </c>
      <c r="D55" s="137">
        <f t="shared" si="1"/>
        <v>7</v>
      </c>
      <c r="E55" s="139">
        <v>6</v>
      </c>
      <c r="F55" s="88">
        <v>9600</v>
      </c>
      <c r="G55" s="139"/>
      <c r="H55" s="139"/>
      <c r="I55" s="139">
        <v>2</v>
      </c>
      <c r="J55" s="139"/>
      <c r="K55" s="139"/>
      <c r="L55" s="139">
        <v>1</v>
      </c>
      <c r="M55" s="139">
        <v>2</v>
      </c>
      <c r="N55" s="139"/>
      <c r="O55" s="139">
        <v>2</v>
      </c>
      <c r="P55" s="139"/>
      <c r="Q55" s="139"/>
      <c r="R55" s="139"/>
      <c r="S55" s="139"/>
      <c r="T55" s="137"/>
    </row>
    <row r="56" spans="1:20" s="134" customFormat="1" ht="14.25" customHeight="1">
      <c r="A56" s="135" t="s">
        <v>116</v>
      </c>
      <c r="B56" s="137"/>
      <c r="C56" s="140"/>
      <c r="D56" s="141">
        <f t="shared" si="1"/>
        <v>0</v>
      </c>
      <c r="E56" s="142">
        <v>4</v>
      </c>
      <c r="F56" s="99"/>
      <c r="G56" s="142"/>
      <c r="H56" s="142"/>
      <c r="I56" s="142"/>
      <c r="J56" s="142"/>
      <c r="K56" s="142"/>
      <c r="L56" s="142"/>
      <c r="M56" s="142"/>
      <c r="N56" s="142"/>
      <c r="O56" s="139"/>
      <c r="P56" s="139"/>
      <c r="Q56" s="139"/>
      <c r="R56" s="139"/>
      <c r="S56" s="139"/>
      <c r="T56" s="139"/>
    </row>
    <row r="57" spans="1:20" s="134" customFormat="1" ht="17.25" customHeight="1">
      <c r="A57" s="143" t="s">
        <v>169</v>
      </c>
      <c r="B57" s="144">
        <f>SUM(B41:B55)</f>
        <v>29389</v>
      </c>
      <c r="C57" s="140">
        <f>D57/B57*10000</f>
        <v>44.914764027357172</v>
      </c>
      <c r="D57" s="141">
        <f>SUM(D41:D55)</f>
        <v>132</v>
      </c>
      <c r="E57" s="142">
        <f>SUM(E41:E56)</f>
        <v>111</v>
      </c>
      <c r="F57" s="99">
        <f>SUM(F41:F56)</f>
        <v>266291</v>
      </c>
      <c r="G57" s="142">
        <f>SUM(G41:G55)</f>
        <v>8</v>
      </c>
      <c r="H57" s="142">
        <f>SUM(H41:H55)</f>
        <v>0</v>
      </c>
      <c r="I57" s="142">
        <f t="shared" ref="I57:T57" si="2">SUM(I41:I55)</f>
        <v>5</v>
      </c>
      <c r="J57" s="142">
        <f t="shared" si="2"/>
        <v>0</v>
      </c>
      <c r="K57" s="142">
        <f t="shared" si="2"/>
        <v>0</v>
      </c>
      <c r="L57" s="142">
        <f t="shared" si="2"/>
        <v>8</v>
      </c>
      <c r="M57" s="142">
        <f t="shared" si="2"/>
        <v>40</v>
      </c>
      <c r="N57" s="142">
        <f t="shared" si="2"/>
        <v>21</v>
      </c>
      <c r="O57" s="145">
        <f t="shared" si="2"/>
        <v>29</v>
      </c>
      <c r="P57" s="145">
        <f t="shared" si="2"/>
        <v>10</v>
      </c>
      <c r="Q57" s="145">
        <f t="shared" si="2"/>
        <v>0</v>
      </c>
      <c r="R57" s="145">
        <f t="shared" si="2"/>
        <v>0</v>
      </c>
      <c r="S57" s="145">
        <f t="shared" si="2"/>
        <v>2</v>
      </c>
      <c r="T57" s="145">
        <f t="shared" si="2"/>
        <v>9</v>
      </c>
    </row>
  </sheetData>
  <mergeCells count="19">
    <mergeCell ref="R39:R40"/>
    <mergeCell ref="S39:S40"/>
    <mergeCell ref="T39:T40"/>
    <mergeCell ref="L39:L40"/>
    <mergeCell ref="M39:M40"/>
    <mergeCell ref="N39:N40"/>
    <mergeCell ref="O39:O40"/>
    <mergeCell ref="P39:P40"/>
    <mergeCell ref="Q39:Q40"/>
    <mergeCell ref="A37:T37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J16" sqref="J16"/>
    </sheetView>
  </sheetViews>
  <sheetFormatPr defaultRowHeight="12.75"/>
  <cols>
    <col min="1" max="1" width="45" style="150" customWidth="1"/>
    <col min="2" max="2" width="15.7109375" style="150" customWidth="1"/>
    <col min="3" max="4" width="11.85546875" style="149" customWidth="1"/>
    <col min="5" max="5" width="10" style="149" customWidth="1"/>
    <col min="6" max="256" width="9.140625" style="150"/>
    <col min="257" max="257" width="45" style="150" customWidth="1"/>
    <col min="258" max="258" width="15.7109375" style="150" customWidth="1"/>
    <col min="259" max="260" width="11.85546875" style="150" customWidth="1"/>
    <col min="261" max="261" width="10" style="150" customWidth="1"/>
    <col min="262" max="512" width="9.140625" style="150"/>
    <col min="513" max="513" width="45" style="150" customWidth="1"/>
    <col min="514" max="514" width="15.7109375" style="150" customWidth="1"/>
    <col min="515" max="516" width="11.85546875" style="150" customWidth="1"/>
    <col min="517" max="517" width="10" style="150" customWidth="1"/>
    <col min="518" max="768" width="9.140625" style="150"/>
    <col min="769" max="769" width="45" style="150" customWidth="1"/>
    <col min="770" max="770" width="15.7109375" style="150" customWidth="1"/>
    <col min="771" max="772" width="11.85546875" style="150" customWidth="1"/>
    <col min="773" max="773" width="10" style="150" customWidth="1"/>
    <col min="774" max="1024" width="9.140625" style="150"/>
    <col min="1025" max="1025" width="45" style="150" customWidth="1"/>
    <col min="1026" max="1026" width="15.7109375" style="150" customWidth="1"/>
    <col min="1027" max="1028" width="11.85546875" style="150" customWidth="1"/>
    <col min="1029" max="1029" width="10" style="150" customWidth="1"/>
    <col min="1030" max="1280" width="9.140625" style="150"/>
    <col min="1281" max="1281" width="45" style="150" customWidth="1"/>
    <col min="1282" max="1282" width="15.7109375" style="150" customWidth="1"/>
    <col min="1283" max="1284" width="11.85546875" style="150" customWidth="1"/>
    <col min="1285" max="1285" width="10" style="150" customWidth="1"/>
    <col min="1286" max="1536" width="9.140625" style="150"/>
    <col min="1537" max="1537" width="45" style="150" customWidth="1"/>
    <col min="1538" max="1538" width="15.7109375" style="150" customWidth="1"/>
    <col min="1539" max="1540" width="11.85546875" style="150" customWidth="1"/>
    <col min="1541" max="1541" width="10" style="150" customWidth="1"/>
    <col min="1542" max="1792" width="9.140625" style="150"/>
    <col min="1793" max="1793" width="45" style="150" customWidth="1"/>
    <col min="1794" max="1794" width="15.7109375" style="150" customWidth="1"/>
    <col min="1795" max="1796" width="11.85546875" style="150" customWidth="1"/>
    <col min="1797" max="1797" width="10" style="150" customWidth="1"/>
    <col min="1798" max="2048" width="9.140625" style="150"/>
    <col min="2049" max="2049" width="45" style="150" customWidth="1"/>
    <col min="2050" max="2050" width="15.7109375" style="150" customWidth="1"/>
    <col min="2051" max="2052" width="11.85546875" style="150" customWidth="1"/>
    <col min="2053" max="2053" width="10" style="150" customWidth="1"/>
    <col min="2054" max="2304" width="9.140625" style="150"/>
    <col min="2305" max="2305" width="45" style="150" customWidth="1"/>
    <col min="2306" max="2306" width="15.7109375" style="150" customWidth="1"/>
    <col min="2307" max="2308" width="11.85546875" style="150" customWidth="1"/>
    <col min="2309" max="2309" width="10" style="150" customWidth="1"/>
    <col min="2310" max="2560" width="9.140625" style="150"/>
    <col min="2561" max="2561" width="45" style="150" customWidth="1"/>
    <col min="2562" max="2562" width="15.7109375" style="150" customWidth="1"/>
    <col min="2563" max="2564" width="11.85546875" style="150" customWidth="1"/>
    <col min="2565" max="2565" width="10" style="150" customWidth="1"/>
    <col min="2566" max="2816" width="9.140625" style="150"/>
    <col min="2817" max="2817" width="45" style="150" customWidth="1"/>
    <col min="2818" max="2818" width="15.7109375" style="150" customWidth="1"/>
    <col min="2819" max="2820" width="11.85546875" style="150" customWidth="1"/>
    <col min="2821" max="2821" width="10" style="150" customWidth="1"/>
    <col min="2822" max="3072" width="9.140625" style="150"/>
    <col min="3073" max="3073" width="45" style="150" customWidth="1"/>
    <col min="3074" max="3074" width="15.7109375" style="150" customWidth="1"/>
    <col min="3075" max="3076" width="11.85546875" style="150" customWidth="1"/>
    <col min="3077" max="3077" width="10" style="150" customWidth="1"/>
    <col min="3078" max="3328" width="9.140625" style="150"/>
    <col min="3329" max="3329" width="45" style="150" customWidth="1"/>
    <col min="3330" max="3330" width="15.7109375" style="150" customWidth="1"/>
    <col min="3331" max="3332" width="11.85546875" style="150" customWidth="1"/>
    <col min="3333" max="3333" width="10" style="150" customWidth="1"/>
    <col min="3334" max="3584" width="9.140625" style="150"/>
    <col min="3585" max="3585" width="45" style="150" customWidth="1"/>
    <col min="3586" max="3586" width="15.7109375" style="150" customWidth="1"/>
    <col min="3587" max="3588" width="11.85546875" style="150" customWidth="1"/>
    <col min="3589" max="3589" width="10" style="150" customWidth="1"/>
    <col min="3590" max="3840" width="9.140625" style="150"/>
    <col min="3841" max="3841" width="45" style="150" customWidth="1"/>
    <col min="3842" max="3842" width="15.7109375" style="150" customWidth="1"/>
    <col min="3843" max="3844" width="11.85546875" style="150" customWidth="1"/>
    <col min="3845" max="3845" width="10" style="150" customWidth="1"/>
    <col min="3846" max="4096" width="9.140625" style="150"/>
    <col min="4097" max="4097" width="45" style="150" customWidth="1"/>
    <col min="4098" max="4098" width="15.7109375" style="150" customWidth="1"/>
    <col min="4099" max="4100" width="11.85546875" style="150" customWidth="1"/>
    <col min="4101" max="4101" width="10" style="150" customWidth="1"/>
    <col min="4102" max="4352" width="9.140625" style="150"/>
    <col min="4353" max="4353" width="45" style="150" customWidth="1"/>
    <col min="4354" max="4354" width="15.7109375" style="150" customWidth="1"/>
    <col min="4355" max="4356" width="11.85546875" style="150" customWidth="1"/>
    <col min="4357" max="4357" width="10" style="150" customWidth="1"/>
    <col min="4358" max="4608" width="9.140625" style="150"/>
    <col min="4609" max="4609" width="45" style="150" customWidth="1"/>
    <col min="4610" max="4610" width="15.7109375" style="150" customWidth="1"/>
    <col min="4611" max="4612" width="11.85546875" style="150" customWidth="1"/>
    <col min="4613" max="4613" width="10" style="150" customWidth="1"/>
    <col min="4614" max="4864" width="9.140625" style="150"/>
    <col min="4865" max="4865" width="45" style="150" customWidth="1"/>
    <col min="4866" max="4866" width="15.7109375" style="150" customWidth="1"/>
    <col min="4867" max="4868" width="11.85546875" style="150" customWidth="1"/>
    <col min="4869" max="4869" width="10" style="150" customWidth="1"/>
    <col min="4870" max="5120" width="9.140625" style="150"/>
    <col min="5121" max="5121" width="45" style="150" customWidth="1"/>
    <col min="5122" max="5122" width="15.7109375" style="150" customWidth="1"/>
    <col min="5123" max="5124" width="11.85546875" style="150" customWidth="1"/>
    <col min="5125" max="5125" width="10" style="150" customWidth="1"/>
    <col min="5126" max="5376" width="9.140625" style="150"/>
    <col min="5377" max="5377" width="45" style="150" customWidth="1"/>
    <col min="5378" max="5378" width="15.7109375" style="150" customWidth="1"/>
    <col min="5379" max="5380" width="11.85546875" style="150" customWidth="1"/>
    <col min="5381" max="5381" width="10" style="150" customWidth="1"/>
    <col min="5382" max="5632" width="9.140625" style="150"/>
    <col min="5633" max="5633" width="45" style="150" customWidth="1"/>
    <col min="5634" max="5634" width="15.7109375" style="150" customWidth="1"/>
    <col min="5635" max="5636" width="11.85546875" style="150" customWidth="1"/>
    <col min="5637" max="5637" width="10" style="150" customWidth="1"/>
    <col min="5638" max="5888" width="9.140625" style="150"/>
    <col min="5889" max="5889" width="45" style="150" customWidth="1"/>
    <col min="5890" max="5890" width="15.7109375" style="150" customWidth="1"/>
    <col min="5891" max="5892" width="11.85546875" style="150" customWidth="1"/>
    <col min="5893" max="5893" width="10" style="150" customWidth="1"/>
    <col min="5894" max="6144" width="9.140625" style="150"/>
    <col min="6145" max="6145" width="45" style="150" customWidth="1"/>
    <col min="6146" max="6146" width="15.7109375" style="150" customWidth="1"/>
    <col min="6147" max="6148" width="11.85546875" style="150" customWidth="1"/>
    <col min="6149" max="6149" width="10" style="150" customWidth="1"/>
    <col min="6150" max="6400" width="9.140625" style="150"/>
    <col min="6401" max="6401" width="45" style="150" customWidth="1"/>
    <col min="6402" max="6402" width="15.7109375" style="150" customWidth="1"/>
    <col min="6403" max="6404" width="11.85546875" style="150" customWidth="1"/>
    <col min="6405" max="6405" width="10" style="150" customWidth="1"/>
    <col min="6406" max="6656" width="9.140625" style="150"/>
    <col min="6657" max="6657" width="45" style="150" customWidth="1"/>
    <col min="6658" max="6658" width="15.7109375" style="150" customWidth="1"/>
    <col min="6659" max="6660" width="11.85546875" style="150" customWidth="1"/>
    <col min="6661" max="6661" width="10" style="150" customWidth="1"/>
    <col min="6662" max="6912" width="9.140625" style="150"/>
    <col min="6913" max="6913" width="45" style="150" customWidth="1"/>
    <col min="6914" max="6914" width="15.7109375" style="150" customWidth="1"/>
    <col min="6915" max="6916" width="11.85546875" style="150" customWidth="1"/>
    <col min="6917" max="6917" width="10" style="150" customWidth="1"/>
    <col min="6918" max="7168" width="9.140625" style="150"/>
    <col min="7169" max="7169" width="45" style="150" customWidth="1"/>
    <col min="7170" max="7170" width="15.7109375" style="150" customWidth="1"/>
    <col min="7171" max="7172" width="11.85546875" style="150" customWidth="1"/>
    <col min="7173" max="7173" width="10" style="150" customWidth="1"/>
    <col min="7174" max="7424" width="9.140625" style="150"/>
    <col min="7425" max="7425" width="45" style="150" customWidth="1"/>
    <col min="7426" max="7426" width="15.7109375" style="150" customWidth="1"/>
    <col min="7427" max="7428" width="11.85546875" style="150" customWidth="1"/>
    <col min="7429" max="7429" width="10" style="150" customWidth="1"/>
    <col min="7430" max="7680" width="9.140625" style="150"/>
    <col min="7681" max="7681" width="45" style="150" customWidth="1"/>
    <col min="7682" max="7682" width="15.7109375" style="150" customWidth="1"/>
    <col min="7683" max="7684" width="11.85546875" style="150" customWidth="1"/>
    <col min="7685" max="7685" width="10" style="150" customWidth="1"/>
    <col min="7686" max="7936" width="9.140625" style="150"/>
    <col min="7937" max="7937" width="45" style="150" customWidth="1"/>
    <col min="7938" max="7938" width="15.7109375" style="150" customWidth="1"/>
    <col min="7939" max="7940" width="11.85546875" style="150" customWidth="1"/>
    <col min="7941" max="7941" width="10" style="150" customWidth="1"/>
    <col min="7942" max="8192" width="9.140625" style="150"/>
    <col min="8193" max="8193" width="45" style="150" customWidth="1"/>
    <col min="8194" max="8194" width="15.7109375" style="150" customWidth="1"/>
    <col min="8195" max="8196" width="11.85546875" style="150" customWidth="1"/>
    <col min="8197" max="8197" width="10" style="150" customWidth="1"/>
    <col min="8198" max="8448" width="9.140625" style="150"/>
    <col min="8449" max="8449" width="45" style="150" customWidth="1"/>
    <col min="8450" max="8450" width="15.7109375" style="150" customWidth="1"/>
    <col min="8451" max="8452" width="11.85546875" style="150" customWidth="1"/>
    <col min="8453" max="8453" width="10" style="150" customWidth="1"/>
    <col min="8454" max="8704" width="9.140625" style="150"/>
    <col min="8705" max="8705" width="45" style="150" customWidth="1"/>
    <col min="8706" max="8706" width="15.7109375" style="150" customWidth="1"/>
    <col min="8707" max="8708" width="11.85546875" style="150" customWidth="1"/>
    <col min="8709" max="8709" width="10" style="150" customWidth="1"/>
    <col min="8710" max="8960" width="9.140625" style="150"/>
    <col min="8961" max="8961" width="45" style="150" customWidth="1"/>
    <col min="8962" max="8962" width="15.7109375" style="150" customWidth="1"/>
    <col min="8963" max="8964" width="11.85546875" style="150" customWidth="1"/>
    <col min="8965" max="8965" width="10" style="150" customWidth="1"/>
    <col min="8966" max="9216" width="9.140625" style="150"/>
    <col min="9217" max="9217" width="45" style="150" customWidth="1"/>
    <col min="9218" max="9218" width="15.7109375" style="150" customWidth="1"/>
    <col min="9219" max="9220" width="11.85546875" style="150" customWidth="1"/>
    <col min="9221" max="9221" width="10" style="150" customWidth="1"/>
    <col min="9222" max="9472" width="9.140625" style="150"/>
    <col min="9473" max="9473" width="45" style="150" customWidth="1"/>
    <col min="9474" max="9474" width="15.7109375" style="150" customWidth="1"/>
    <col min="9475" max="9476" width="11.85546875" style="150" customWidth="1"/>
    <col min="9477" max="9477" width="10" style="150" customWidth="1"/>
    <col min="9478" max="9728" width="9.140625" style="150"/>
    <col min="9729" max="9729" width="45" style="150" customWidth="1"/>
    <col min="9730" max="9730" width="15.7109375" style="150" customWidth="1"/>
    <col min="9731" max="9732" width="11.85546875" style="150" customWidth="1"/>
    <col min="9733" max="9733" width="10" style="150" customWidth="1"/>
    <col min="9734" max="9984" width="9.140625" style="150"/>
    <col min="9985" max="9985" width="45" style="150" customWidth="1"/>
    <col min="9986" max="9986" width="15.7109375" style="150" customWidth="1"/>
    <col min="9987" max="9988" width="11.85546875" style="150" customWidth="1"/>
    <col min="9989" max="9989" width="10" style="150" customWidth="1"/>
    <col min="9990" max="10240" width="9.140625" style="150"/>
    <col min="10241" max="10241" width="45" style="150" customWidth="1"/>
    <col min="10242" max="10242" width="15.7109375" style="150" customWidth="1"/>
    <col min="10243" max="10244" width="11.85546875" style="150" customWidth="1"/>
    <col min="10245" max="10245" width="10" style="150" customWidth="1"/>
    <col min="10246" max="10496" width="9.140625" style="150"/>
    <col min="10497" max="10497" width="45" style="150" customWidth="1"/>
    <col min="10498" max="10498" width="15.7109375" style="150" customWidth="1"/>
    <col min="10499" max="10500" width="11.85546875" style="150" customWidth="1"/>
    <col min="10501" max="10501" width="10" style="150" customWidth="1"/>
    <col min="10502" max="10752" width="9.140625" style="150"/>
    <col min="10753" max="10753" width="45" style="150" customWidth="1"/>
    <col min="10754" max="10754" width="15.7109375" style="150" customWidth="1"/>
    <col min="10755" max="10756" width="11.85546875" style="150" customWidth="1"/>
    <col min="10757" max="10757" width="10" style="150" customWidth="1"/>
    <col min="10758" max="11008" width="9.140625" style="150"/>
    <col min="11009" max="11009" width="45" style="150" customWidth="1"/>
    <col min="11010" max="11010" width="15.7109375" style="150" customWidth="1"/>
    <col min="11011" max="11012" width="11.85546875" style="150" customWidth="1"/>
    <col min="11013" max="11013" width="10" style="150" customWidth="1"/>
    <col min="11014" max="11264" width="9.140625" style="150"/>
    <col min="11265" max="11265" width="45" style="150" customWidth="1"/>
    <col min="11266" max="11266" width="15.7109375" style="150" customWidth="1"/>
    <col min="11267" max="11268" width="11.85546875" style="150" customWidth="1"/>
    <col min="11269" max="11269" width="10" style="150" customWidth="1"/>
    <col min="11270" max="11520" width="9.140625" style="150"/>
    <col min="11521" max="11521" width="45" style="150" customWidth="1"/>
    <col min="11522" max="11522" width="15.7109375" style="150" customWidth="1"/>
    <col min="11523" max="11524" width="11.85546875" style="150" customWidth="1"/>
    <col min="11525" max="11525" width="10" style="150" customWidth="1"/>
    <col min="11526" max="11776" width="9.140625" style="150"/>
    <col min="11777" max="11777" width="45" style="150" customWidth="1"/>
    <col min="11778" max="11778" width="15.7109375" style="150" customWidth="1"/>
    <col min="11779" max="11780" width="11.85546875" style="150" customWidth="1"/>
    <col min="11781" max="11781" width="10" style="150" customWidth="1"/>
    <col min="11782" max="12032" width="9.140625" style="150"/>
    <col min="12033" max="12033" width="45" style="150" customWidth="1"/>
    <col min="12034" max="12034" width="15.7109375" style="150" customWidth="1"/>
    <col min="12035" max="12036" width="11.85546875" style="150" customWidth="1"/>
    <col min="12037" max="12037" width="10" style="150" customWidth="1"/>
    <col min="12038" max="12288" width="9.140625" style="150"/>
    <col min="12289" max="12289" width="45" style="150" customWidth="1"/>
    <col min="12290" max="12290" width="15.7109375" style="150" customWidth="1"/>
    <col min="12291" max="12292" width="11.85546875" style="150" customWidth="1"/>
    <col min="12293" max="12293" width="10" style="150" customWidth="1"/>
    <col min="12294" max="12544" width="9.140625" style="150"/>
    <col min="12545" max="12545" width="45" style="150" customWidth="1"/>
    <col min="12546" max="12546" width="15.7109375" style="150" customWidth="1"/>
    <col min="12547" max="12548" width="11.85546875" style="150" customWidth="1"/>
    <col min="12549" max="12549" width="10" style="150" customWidth="1"/>
    <col min="12550" max="12800" width="9.140625" style="150"/>
    <col min="12801" max="12801" width="45" style="150" customWidth="1"/>
    <col min="12802" max="12802" width="15.7109375" style="150" customWidth="1"/>
    <col min="12803" max="12804" width="11.85546875" style="150" customWidth="1"/>
    <col min="12805" max="12805" width="10" style="150" customWidth="1"/>
    <col min="12806" max="13056" width="9.140625" style="150"/>
    <col min="13057" max="13057" width="45" style="150" customWidth="1"/>
    <col min="13058" max="13058" width="15.7109375" style="150" customWidth="1"/>
    <col min="13059" max="13060" width="11.85546875" style="150" customWidth="1"/>
    <col min="13061" max="13061" width="10" style="150" customWidth="1"/>
    <col min="13062" max="13312" width="9.140625" style="150"/>
    <col min="13313" max="13313" width="45" style="150" customWidth="1"/>
    <col min="13314" max="13314" width="15.7109375" style="150" customWidth="1"/>
    <col min="13315" max="13316" width="11.85546875" style="150" customWidth="1"/>
    <col min="13317" max="13317" width="10" style="150" customWidth="1"/>
    <col min="13318" max="13568" width="9.140625" style="150"/>
    <col min="13569" max="13569" width="45" style="150" customWidth="1"/>
    <col min="13570" max="13570" width="15.7109375" style="150" customWidth="1"/>
    <col min="13571" max="13572" width="11.85546875" style="150" customWidth="1"/>
    <col min="13573" max="13573" width="10" style="150" customWidth="1"/>
    <col min="13574" max="13824" width="9.140625" style="150"/>
    <col min="13825" max="13825" width="45" style="150" customWidth="1"/>
    <col min="13826" max="13826" width="15.7109375" style="150" customWidth="1"/>
    <col min="13827" max="13828" width="11.85546875" style="150" customWidth="1"/>
    <col min="13829" max="13829" width="10" style="150" customWidth="1"/>
    <col min="13830" max="14080" width="9.140625" style="150"/>
    <col min="14081" max="14081" width="45" style="150" customWidth="1"/>
    <col min="14082" max="14082" width="15.7109375" style="150" customWidth="1"/>
    <col min="14083" max="14084" width="11.85546875" style="150" customWidth="1"/>
    <col min="14085" max="14085" width="10" style="150" customWidth="1"/>
    <col min="14086" max="14336" width="9.140625" style="150"/>
    <col min="14337" max="14337" width="45" style="150" customWidth="1"/>
    <col min="14338" max="14338" width="15.7109375" style="150" customWidth="1"/>
    <col min="14339" max="14340" width="11.85546875" style="150" customWidth="1"/>
    <col min="14341" max="14341" width="10" style="150" customWidth="1"/>
    <col min="14342" max="14592" width="9.140625" style="150"/>
    <col min="14593" max="14593" width="45" style="150" customWidth="1"/>
    <col min="14594" max="14594" width="15.7109375" style="150" customWidth="1"/>
    <col min="14595" max="14596" width="11.85546875" style="150" customWidth="1"/>
    <col min="14597" max="14597" width="10" style="150" customWidth="1"/>
    <col min="14598" max="14848" width="9.140625" style="150"/>
    <col min="14849" max="14849" width="45" style="150" customWidth="1"/>
    <col min="14850" max="14850" width="15.7109375" style="150" customWidth="1"/>
    <col min="14851" max="14852" width="11.85546875" style="150" customWidth="1"/>
    <col min="14853" max="14853" width="10" style="150" customWidth="1"/>
    <col min="14854" max="15104" width="9.140625" style="150"/>
    <col min="15105" max="15105" width="45" style="150" customWidth="1"/>
    <col min="15106" max="15106" width="15.7109375" style="150" customWidth="1"/>
    <col min="15107" max="15108" width="11.85546875" style="150" customWidth="1"/>
    <col min="15109" max="15109" width="10" style="150" customWidth="1"/>
    <col min="15110" max="15360" width="9.140625" style="150"/>
    <col min="15361" max="15361" width="45" style="150" customWidth="1"/>
    <col min="15362" max="15362" width="15.7109375" style="150" customWidth="1"/>
    <col min="15363" max="15364" width="11.85546875" style="150" customWidth="1"/>
    <col min="15365" max="15365" width="10" style="150" customWidth="1"/>
    <col min="15366" max="15616" width="9.140625" style="150"/>
    <col min="15617" max="15617" width="45" style="150" customWidth="1"/>
    <col min="15618" max="15618" width="15.7109375" style="150" customWidth="1"/>
    <col min="15619" max="15620" width="11.85546875" style="150" customWidth="1"/>
    <col min="15621" max="15621" width="10" style="150" customWidth="1"/>
    <col min="15622" max="15872" width="9.140625" style="150"/>
    <col min="15873" max="15873" width="45" style="150" customWidth="1"/>
    <col min="15874" max="15874" width="15.7109375" style="150" customWidth="1"/>
    <col min="15875" max="15876" width="11.85546875" style="150" customWidth="1"/>
    <col min="15877" max="15877" width="10" style="150" customWidth="1"/>
    <col min="15878" max="16128" width="9.140625" style="150"/>
    <col min="16129" max="16129" width="45" style="150" customWidth="1"/>
    <col min="16130" max="16130" width="15.7109375" style="150" customWidth="1"/>
    <col min="16131" max="16132" width="11.85546875" style="150" customWidth="1"/>
    <col min="16133" max="16133" width="10" style="150" customWidth="1"/>
    <col min="16134" max="16384" width="9.140625" style="150"/>
  </cols>
  <sheetData>
    <row r="1" spans="1:5">
      <c r="A1" s="148" t="s">
        <v>170</v>
      </c>
      <c r="B1" s="148"/>
      <c r="C1" s="148"/>
    </row>
    <row r="2" spans="1:5">
      <c r="D2" s="151" t="s">
        <v>171</v>
      </c>
      <c r="E2" s="151"/>
    </row>
    <row r="3" spans="1:5" ht="25.5">
      <c r="A3" s="152" t="s">
        <v>96</v>
      </c>
      <c r="B3" s="153" t="s">
        <v>1</v>
      </c>
      <c r="C3" s="153" t="s">
        <v>172</v>
      </c>
      <c r="D3" s="153" t="s">
        <v>173</v>
      </c>
      <c r="E3" s="153" t="s">
        <v>174</v>
      </c>
    </row>
    <row r="4" spans="1:5">
      <c r="A4" s="154" t="s">
        <v>175</v>
      </c>
      <c r="B4" s="152" t="s">
        <v>176</v>
      </c>
      <c r="C4" s="155">
        <v>5708.9</v>
      </c>
      <c r="D4" s="155">
        <v>6471.5</v>
      </c>
      <c r="E4" s="156">
        <f>(D4/C4)*100</f>
        <v>113.35808999982484</v>
      </c>
    </row>
    <row r="5" spans="1:5">
      <c r="A5" s="154" t="s">
        <v>177</v>
      </c>
      <c r="B5" s="152" t="s">
        <v>178</v>
      </c>
      <c r="C5" s="157">
        <v>19.600000000000001</v>
      </c>
      <c r="D5" s="157">
        <v>15.8</v>
      </c>
      <c r="E5" s="156">
        <f>(D5/C5)*100</f>
        <v>80.612244897959187</v>
      </c>
    </row>
    <row r="6" spans="1:5">
      <c r="A6" s="154" t="s">
        <v>179</v>
      </c>
      <c r="B6" s="152" t="s">
        <v>180</v>
      </c>
      <c r="C6" s="157">
        <v>33953</v>
      </c>
      <c r="D6" s="157">
        <v>30295.8</v>
      </c>
      <c r="E6" s="156">
        <f>(D6/C6)*100</f>
        <v>89.228639590021501</v>
      </c>
    </row>
    <row r="7" spans="1:5">
      <c r="A7" s="135"/>
      <c r="B7" s="158"/>
      <c r="C7" s="159"/>
      <c r="D7" s="159"/>
      <c r="E7" s="159"/>
    </row>
    <row r="8" spans="1:5">
      <c r="A8" s="135" t="s">
        <v>181</v>
      </c>
      <c r="B8" s="135"/>
      <c r="C8" s="159"/>
    </row>
    <row r="9" spans="1:5" ht="25.5">
      <c r="A9" s="152" t="s">
        <v>96</v>
      </c>
      <c r="B9" s="153" t="s">
        <v>182</v>
      </c>
      <c r="C9" s="153" t="s">
        <v>172</v>
      </c>
      <c r="D9" s="153" t="s">
        <v>173</v>
      </c>
      <c r="E9" s="153" t="s">
        <v>174</v>
      </c>
    </row>
    <row r="10" spans="1:5">
      <c r="A10" s="154" t="s">
        <v>183</v>
      </c>
      <c r="B10" s="152" t="s">
        <v>180</v>
      </c>
      <c r="C10" s="157">
        <v>106438.5</v>
      </c>
      <c r="D10" s="157">
        <v>142903.4</v>
      </c>
      <c r="E10" s="156">
        <f>(D10/C10)*100</f>
        <v>134.25912616205602</v>
      </c>
    </row>
    <row r="11" spans="1:5">
      <c r="A11" s="154" t="s">
        <v>184</v>
      </c>
      <c r="B11" s="152" t="s">
        <v>180</v>
      </c>
      <c r="C11" s="160">
        <v>28607</v>
      </c>
      <c r="D11" s="160">
        <v>49395.3</v>
      </c>
      <c r="E11" s="156">
        <f>(D11/C11)*100</f>
        <v>172.66857762086204</v>
      </c>
    </row>
    <row r="12" spans="1:5">
      <c r="A12" s="154" t="s">
        <v>185</v>
      </c>
      <c r="B12" s="152" t="s">
        <v>186</v>
      </c>
      <c r="C12" s="157">
        <v>710</v>
      </c>
      <c r="D12" s="157">
        <v>701</v>
      </c>
      <c r="E12" s="156">
        <f>(D12/C12)*100</f>
        <v>98.732394366197184</v>
      </c>
    </row>
    <row r="13" spans="1:5">
      <c r="A13" s="154" t="s">
        <v>187</v>
      </c>
      <c r="B13" s="152" t="s">
        <v>186</v>
      </c>
      <c r="C13" s="157">
        <v>6210</v>
      </c>
      <c r="D13" s="157">
        <v>8380</v>
      </c>
      <c r="E13" s="156">
        <f>(D13/C13)*100</f>
        <v>134.94363929146539</v>
      </c>
    </row>
    <row r="15" spans="1:5">
      <c r="A15" s="150" t="s">
        <v>188</v>
      </c>
    </row>
    <row r="17" spans="1:5" ht="25.5">
      <c r="A17" s="152" t="s">
        <v>96</v>
      </c>
      <c r="B17" s="153" t="s">
        <v>182</v>
      </c>
      <c r="C17" s="153" t="s">
        <v>172</v>
      </c>
      <c r="D17" s="153" t="s">
        <v>173</v>
      </c>
      <c r="E17" s="153" t="s">
        <v>174</v>
      </c>
    </row>
    <row r="18" spans="1:5">
      <c r="A18" s="154" t="s">
        <v>189</v>
      </c>
      <c r="B18" s="152" t="s">
        <v>180</v>
      </c>
      <c r="C18" s="161">
        <v>1479327.3</v>
      </c>
      <c r="D18" s="161">
        <v>1415515</v>
      </c>
      <c r="E18" s="156">
        <f>(D18/C18)*100</f>
        <v>95.686397459169442</v>
      </c>
    </row>
  </sheetData>
  <mergeCells count="2">
    <mergeCell ref="A1:C1"/>
    <mergeCell ref="D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activeCell="V23" sqref="V23"/>
    </sheetView>
  </sheetViews>
  <sheetFormatPr defaultRowHeight="15"/>
  <cols>
    <col min="1" max="1" width="3.7109375" customWidth="1"/>
    <col min="2" max="2" width="6" style="190" customWidth="1"/>
    <col min="3" max="4" width="6.7109375" style="190" customWidth="1"/>
    <col min="5" max="5" width="7.5703125" style="190" customWidth="1"/>
    <col min="6" max="7" width="6.42578125" style="190" customWidth="1"/>
    <col min="8" max="8" width="4.42578125" style="190" customWidth="1"/>
    <col min="9" max="10" width="5.28515625" style="190" customWidth="1"/>
    <col min="11" max="11" width="5.85546875" style="190" customWidth="1"/>
    <col min="12" max="12" width="6.28515625" style="190" customWidth="1"/>
    <col min="13" max="13" width="4.28515625" style="190" customWidth="1"/>
    <col min="14" max="17" width="3.140625" style="190" customWidth="1"/>
    <col min="18" max="18" width="3.28515625" style="190" customWidth="1"/>
    <col min="19" max="19" width="5" style="190" customWidth="1"/>
    <col min="20" max="20" width="5.140625" customWidth="1"/>
    <col min="257" max="257" width="3.7109375" customWidth="1"/>
    <col min="258" max="258" width="6" customWidth="1"/>
    <col min="259" max="260" width="6.7109375" customWidth="1"/>
    <col min="261" max="261" width="7.5703125" customWidth="1"/>
    <col min="262" max="263" width="6.42578125" customWidth="1"/>
    <col min="264" max="264" width="4.42578125" customWidth="1"/>
    <col min="265" max="266" width="5.28515625" customWidth="1"/>
    <col min="267" max="267" width="5.85546875" customWidth="1"/>
    <col min="268" max="268" width="6.28515625" customWidth="1"/>
    <col min="269" max="269" width="4.28515625" customWidth="1"/>
    <col min="270" max="273" width="3.140625" customWidth="1"/>
    <col min="274" max="274" width="3.28515625" customWidth="1"/>
    <col min="275" max="275" width="5" customWidth="1"/>
    <col min="276" max="276" width="5.140625" customWidth="1"/>
    <col min="513" max="513" width="3.7109375" customWidth="1"/>
    <col min="514" max="514" width="6" customWidth="1"/>
    <col min="515" max="516" width="6.7109375" customWidth="1"/>
    <col min="517" max="517" width="7.5703125" customWidth="1"/>
    <col min="518" max="519" width="6.42578125" customWidth="1"/>
    <col min="520" max="520" width="4.42578125" customWidth="1"/>
    <col min="521" max="522" width="5.28515625" customWidth="1"/>
    <col min="523" max="523" width="5.85546875" customWidth="1"/>
    <col min="524" max="524" width="6.28515625" customWidth="1"/>
    <col min="525" max="525" width="4.28515625" customWidth="1"/>
    <col min="526" max="529" width="3.140625" customWidth="1"/>
    <col min="530" max="530" width="3.28515625" customWidth="1"/>
    <col min="531" max="531" width="5" customWidth="1"/>
    <col min="532" max="532" width="5.140625" customWidth="1"/>
    <col min="769" max="769" width="3.7109375" customWidth="1"/>
    <col min="770" max="770" width="6" customWidth="1"/>
    <col min="771" max="772" width="6.7109375" customWidth="1"/>
    <col min="773" max="773" width="7.5703125" customWidth="1"/>
    <col min="774" max="775" width="6.42578125" customWidth="1"/>
    <col min="776" max="776" width="4.42578125" customWidth="1"/>
    <col min="777" max="778" width="5.28515625" customWidth="1"/>
    <col min="779" max="779" width="5.85546875" customWidth="1"/>
    <col min="780" max="780" width="6.28515625" customWidth="1"/>
    <col min="781" max="781" width="4.28515625" customWidth="1"/>
    <col min="782" max="785" width="3.140625" customWidth="1"/>
    <col min="786" max="786" width="3.28515625" customWidth="1"/>
    <col min="787" max="787" width="5" customWidth="1"/>
    <col min="788" max="788" width="5.140625" customWidth="1"/>
    <col min="1025" max="1025" width="3.7109375" customWidth="1"/>
    <col min="1026" max="1026" width="6" customWidth="1"/>
    <col min="1027" max="1028" width="6.7109375" customWidth="1"/>
    <col min="1029" max="1029" width="7.5703125" customWidth="1"/>
    <col min="1030" max="1031" width="6.42578125" customWidth="1"/>
    <col min="1032" max="1032" width="4.42578125" customWidth="1"/>
    <col min="1033" max="1034" width="5.28515625" customWidth="1"/>
    <col min="1035" max="1035" width="5.85546875" customWidth="1"/>
    <col min="1036" max="1036" width="6.28515625" customWidth="1"/>
    <col min="1037" max="1037" width="4.28515625" customWidth="1"/>
    <col min="1038" max="1041" width="3.140625" customWidth="1"/>
    <col min="1042" max="1042" width="3.28515625" customWidth="1"/>
    <col min="1043" max="1043" width="5" customWidth="1"/>
    <col min="1044" max="1044" width="5.140625" customWidth="1"/>
    <col min="1281" max="1281" width="3.7109375" customWidth="1"/>
    <col min="1282" max="1282" width="6" customWidth="1"/>
    <col min="1283" max="1284" width="6.7109375" customWidth="1"/>
    <col min="1285" max="1285" width="7.5703125" customWidth="1"/>
    <col min="1286" max="1287" width="6.42578125" customWidth="1"/>
    <col min="1288" max="1288" width="4.42578125" customWidth="1"/>
    <col min="1289" max="1290" width="5.28515625" customWidth="1"/>
    <col min="1291" max="1291" width="5.85546875" customWidth="1"/>
    <col min="1292" max="1292" width="6.28515625" customWidth="1"/>
    <col min="1293" max="1293" width="4.28515625" customWidth="1"/>
    <col min="1294" max="1297" width="3.140625" customWidth="1"/>
    <col min="1298" max="1298" width="3.28515625" customWidth="1"/>
    <col min="1299" max="1299" width="5" customWidth="1"/>
    <col min="1300" max="1300" width="5.140625" customWidth="1"/>
    <col min="1537" max="1537" width="3.7109375" customWidth="1"/>
    <col min="1538" max="1538" width="6" customWidth="1"/>
    <col min="1539" max="1540" width="6.7109375" customWidth="1"/>
    <col min="1541" max="1541" width="7.5703125" customWidth="1"/>
    <col min="1542" max="1543" width="6.42578125" customWidth="1"/>
    <col min="1544" max="1544" width="4.42578125" customWidth="1"/>
    <col min="1545" max="1546" width="5.28515625" customWidth="1"/>
    <col min="1547" max="1547" width="5.85546875" customWidth="1"/>
    <col min="1548" max="1548" width="6.28515625" customWidth="1"/>
    <col min="1549" max="1549" width="4.28515625" customWidth="1"/>
    <col min="1550" max="1553" width="3.140625" customWidth="1"/>
    <col min="1554" max="1554" width="3.28515625" customWidth="1"/>
    <col min="1555" max="1555" width="5" customWidth="1"/>
    <col min="1556" max="1556" width="5.140625" customWidth="1"/>
    <col min="1793" max="1793" width="3.7109375" customWidth="1"/>
    <col min="1794" max="1794" width="6" customWidth="1"/>
    <col min="1795" max="1796" width="6.7109375" customWidth="1"/>
    <col min="1797" max="1797" width="7.5703125" customWidth="1"/>
    <col min="1798" max="1799" width="6.42578125" customWidth="1"/>
    <col min="1800" max="1800" width="4.42578125" customWidth="1"/>
    <col min="1801" max="1802" width="5.28515625" customWidth="1"/>
    <col min="1803" max="1803" width="5.85546875" customWidth="1"/>
    <col min="1804" max="1804" width="6.28515625" customWidth="1"/>
    <col min="1805" max="1805" width="4.28515625" customWidth="1"/>
    <col min="1806" max="1809" width="3.140625" customWidth="1"/>
    <col min="1810" max="1810" width="3.28515625" customWidth="1"/>
    <col min="1811" max="1811" width="5" customWidth="1"/>
    <col min="1812" max="1812" width="5.140625" customWidth="1"/>
    <col min="2049" max="2049" width="3.7109375" customWidth="1"/>
    <col min="2050" max="2050" width="6" customWidth="1"/>
    <col min="2051" max="2052" width="6.7109375" customWidth="1"/>
    <col min="2053" max="2053" width="7.5703125" customWidth="1"/>
    <col min="2054" max="2055" width="6.42578125" customWidth="1"/>
    <col min="2056" max="2056" width="4.42578125" customWidth="1"/>
    <col min="2057" max="2058" width="5.28515625" customWidth="1"/>
    <col min="2059" max="2059" width="5.85546875" customWidth="1"/>
    <col min="2060" max="2060" width="6.28515625" customWidth="1"/>
    <col min="2061" max="2061" width="4.28515625" customWidth="1"/>
    <col min="2062" max="2065" width="3.140625" customWidth="1"/>
    <col min="2066" max="2066" width="3.28515625" customWidth="1"/>
    <col min="2067" max="2067" width="5" customWidth="1"/>
    <col min="2068" max="2068" width="5.140625" customWidth="1"/>
    <col min="2305" max="2305" width="3.7109375" customWidth="1"/>
    <col min="2306" max="2306" width="6" customWidth="1"/>
    <col min="2307" max="2308" width="6.7109375" customWidth="1"/>
    <col min="2309" max="2309" width="7.5703125" customWidth="1"/>
    <col min="2310" max="2311" width="6.42578125" customWidth="1"/>
    <col min="2312" max="2312" width="4.42578125" customWidth="1"/>
    <col min="2313" max="2314" width="5.28515625" customWidth="1"/>
    <col min="2315" max="2315" width="5.85546875" customWidth="1"/>
    <col min="2316" max="2316" width="6.28515625" customWidth="1"/>
    <col min="2317" max="2317" width="4.28515625" customWidth="1"/>
    <col min="2318" max="2321" width="3.140625" customWidth="1"/>
    <col min="2322" max="2322" width="3.28515625" customWidth="1"/>
    <col min="2323" max="2323" width="5" customWidth="1"/>
    <col min="2324" max="2324" width="5.140625" customWidth="1"/>
    <col min="2561" max="2561" width="3.7109375" customWidth="1"/>
    <col min="2562" max="2562" width="6" customWidth="1"/>
    <col min="2563" max="2564" width="6.7109375" customWidth="1"/>
    <col min="2565" max="2565" width="7.5703125" customWidth="1"/>
    <col min="2566" max="2567" width="6.42578125" customWidth="1"/>
    <col min="2568" max="2568" width="4.42578125" customWidth="1"/>
    <col min="2569" max="2570" width="5.28515625" customWidth="1"/>
    <col min="2571" max="2571" width="5.85546875" customWidth="1"/>
    <col min="2572" max="2572" width="6.28515625" customWidth="1"/>
    <col min="2573" max="2573" width="4.28515625" customWidth="1"/>
    <col min="2574" max="2577" width="3.140625" customWidth="1"/>
    <col min="2578" max="2578" width="3.28515625" customWidth="1"/>
    <col min="2579" max="2579" width="5" customWidth="1"/>
    <col min="2580" max="2580" width="5.140625" customWidth="1"/>
    <col min="2817" max="2817" width="3.7109375" customWidth="1"/>
    <col min="2818" max="2818" width="6" customWidth="1"/>
    <col min="2819" max="2820" width="6.7109375" customWidth="1"/>
    <col min="2821" max="2821" width="7.5703125" customWidth="1"/>
    <col min="2822" max="2823" width="6.42578125" customWidth="1"/>
    <col min="2824" max="2824" width="4.42578125" customWidth="1"/>
    <col min="2825" max="2826" width="5.28515625" customWidth="1"/>
    <col min="2827" max="2827" width="5.85546875" customWidth="1"/>
    <col min="2828" max="2828" width="6.28515625" customWidth="1"/>
    <col min="2829" max="2829" width="4.28515625" customWidth="1"/>
    <col min="2830" max="2833" width="3.140625" customWidth="1"/>
    <col min="2834" max="2834" width="3.28515625" customWidth="1"/>
    <col min="2835" max="2835" width="5" customWidth="1"/>
    <col min="2836" max="2836" width="5.140625" customWidth="1"/>
    <col min="3073" max="3073" width="3.7109375" customWidth="1"/>
    <col min="3074" max="3074" width="6" customWidth="1"/>
    <col min="3075" max="3076" width="6.7109375" customWidth="1"/>
    <col min="3077" max="3077" width="7.5703125" customWidth="1"/>
    <col min="3078" max="3079" width="6.42578125" customWidth="1"/>
    <col min="3080" max="3080" width="4.42578125" customWidth="1"/>
    <col min="3081" max="3082" width="5.28515625" customWidth="1"/>
    <col min="3083" max="3083" width="5.85546875" customWidth="1"/>
    <col min="3084" max="3084" width="6.28515625" customWidth="1"/>
    <col min="3085" max="3085" width="4.28515625" customWidth="1"/>
    <col min="3086" max="3089" width="3.140625" customWidth="1"/>
    <col min="3090" max="3090" width="3.28515625" customWidth="1"/>
    <col min="3091" max="3091" width="5" customWidth="1"/>
    <col min="3092" max="3092" width="5.140625" customWidth="1"/>
    <col min="3329" max="3329" width="3.7109375" customWidth="1"/>
    <col min="3330" max="3330" width="6" customWidth="1"/>
    <col min="3331" max="3332" width="6.7109375" customWidth="1"/>
    <col min="3333" max="3333" width="7.5703125" customWidth="1"/>
    <col min="3334" max="3335" width="6.42578125" customWidth="1"/>
    <col min="3336" max="3336" width="4.42578125" customWidth="1"/>
    <col min="3337" max="3338" width="5.28515625" customWidth="1"/>
    <col min="3339" max="3339" width="5.85546875" customWidth="1"/>
    <col min="3340" max="3340" width="6.28515625" customWidth="1"/>
    <col min="3341" max="3341" width="4.28515625" customWidth="1"/>
    <col min="3342" max="3345" width="3.140625" customWidth="1"/>
    <col min="3346" max="3346" width="3.28515625" customWidth="1"/>
    <col min="3347" max="3347" width="5" customWidth="1"/>
    <col min="3348" max="3348" width="5.140625" customWidth="1"/>
    <col min="3585" max="3585" width="3.7109375" customWidth="1"/>
    <col min="3586" max="3586" width="6" customWidth="1"/>
    <col min="3587" max="3588" width="6.7109375" customWidth="1"/>
    <col min="3589" max="3589" width="7.5703125" customWidth="1"/>
    <col min="3590" max="3591" width="6.42578125" customWidth="1"/>
    <col min="3592" max="3592" width="4.42578125" customWidth="1"/>
    <col min="3593" max="3594" width="5.28515625" customWidth="1"/>
    <col min="3595" max="3595" width="5.85546875" customWidth="1"/>
    <col min="3596" max="3596" width="6.28515625" customWidth="1"/>
    <col min="3597" max="3597" width="4.28515625" customWidth="1"/>
    <col min="3598" max="3601" width="3.140625" customWidth="1"/>
    <col min="3602" max="3602" width="3.28515625" customWidth="1"/>
    <col min="3603" max="3603" width="5" customWidth="1"/>
    <col min="3604" max="3604" width="5.140625" customWidth="1"/>
    <col min="3841" max="3841" width="3.7109375" customWidth="1"/>
    <col min="3842" max="3842" width="6" customWidth="1"/>
    <col min="3843" max="3844" width="6.7109375" customWidth="1"/>
    <col min="3845" max="3845" width="7.5703125" customWidth="1"/>
    <col min="3846" max="3847" width="6.42578125" customWidth="1"/>
    <col min="3848" max="3848" width="4.42578125" customWidth="1"/>
    <col min="3849" max="3850" width="5.28515625" customWidth="1"/>
    <col min="3851" max="3851" width="5.85546875" customWidth="1"/>
    <col min="3852" max="3852" width="6.28515625" customWidth="1"/>
    <col min="3853" max="3853" width="4.28515625" customWidth="1"/>
    <col min="3854" max="3857" width="3.140625" customWidth="1"/>
    <col min="3858" max="3858" width="3.28515625" customWidth="1"/>
    <col min="3859" max="3859" width="5" customWidth="1"/>
    <col min="3860" max="3860" width="5.140625" customWidth="1"/>
    <col min="4097" max="4097" width="3.7109375" customWidth="1"/>
    <col min="4098" max="4098" width="6" customWidth="1"/>
    <col min="4099" max="4100" width="6.7109375" customWidth="1"/>
    <col min="4101" max="4101" width="7.5703125" customWidth="1"/>
    <col min="4102" max="4103" width="6.42578125" customWidth="1"/>
    <col min="4104" max="4104" width="4.42578125" customWidth="1"/>
    <col min="4105" max="4106" width="5.28515625" customWidth="1"/>
    <col min="4107" max="4107" width="5.85546875" customWidth="1"/>
    <col min="4108" max="4108" width="6.28515625" customWidth="1"/>
    <col min="4109" max="4109" width="4.28515625" customWidth="1"/>
    <col min="4110" max="4113" width="3.140625" customWidth="1"/>
    <col min="4114" max="4114" width="3.28515625" customWidth="1"/>
    <col min="4115" max="4115" width="5" customWidth="1"/>
    <col min="4116" max="4116" width="5.140625" customWidth="1"/>
    <col min="4353" max="4353" width="3.7109375" customWidth="1"/>
    <col min="4354" max="4354" width="6" customWidth="1"/>
    <col min="4355" max="4356" width="6.7109375" customWidth="1"/>
    <col min="4357" max="4357" width="7.5703125" customWidth="1"/>
    <col min="4358" max="4359" width="6.42578125" customWidth="1"/>
    <col min="4360" max="4360" width="4.42578125" customWidth="1"/>
    <col min="4361" max="4362" width="5.28515625" customWidth="1"/>
    <col min="4363" max="4363" width="5.85546875" customWidth="1"/>
    <col min="4364" max="4364" width="6.28515625" customWidth="1"/>
    <col min="4365" max="4365" width="4.28515625" customWidth="1"/>
    <col min="4366" max="4369" width="3.140625" customWidth="1"/>
    <col min="4370" max="4370" width="3.28515625" customWidth="1"/>
    <col min="4371" max="4371" width="5" customWidth="1"/>
    <col min="4372" max="4372" width="5.140625" customWidth="1"/>
    <col min="4609" max="4609" width="3.7109375" customWidth="1"/>
    <col min="4610" max="4610" width="6" customWidth="1"/>
    <col min="4611" max="4612" width="6.7109375" customWidth="1"/>
    <col min="4613" max="4613" width="7.5703125" customWidth="1"/>
    <col min="4614" max="4615" width="6.42578125" customWidth="1"/>
    <col min="4616" max="4616" width="4.42578125" customWidth="1"/>
    <col min="4617" max="4618" width="5.28515625" customWidth="1"/>
    <col min="4619" max="4619" width="5.85546875" customWidth="1"/>
    <col min="4620" max="4620" width="6.28515625" customWidth="1"/>
    <col min="4621" max="4621" width="4.28515625" customWidth="1"/>
    <col min="4622" max="4625" width="3.140625" customWidth="1"/>
    <col min="4626" max="4626" width="3.28515625" customWidth="1"/>
    <col min="4627" max="4627" width="5" customWidth="1"/>
    <col min="4628" max="4628" width="5.140625" customWidth="1"/>
    <col min="4865" max="4865" width="3.7109375" customWidth="1"/>
    <col min="4866" max="4866" width="6" customWidth="1"/>
    <col min="4867" max="4868" width="6.7109375" customWidth="1"/>
    <col min="4869" max="4869" width="7.5703125" customWidth="1"/>
    <col min="4870" max="4871" width="6.42578125" customWidth="1"/>
    <col min="4872" max="4872" width="4.42578125" customWidth="1"/>
    <col min="4873" max="4874" width="5.28515625" customWidth="1"/>
    <col min="4875" max="4875" width="5.85546875" customWidth="1"/>
    <col min="4876" max="4876" width="6.28515625" customWidth="1"/>
    <col min="4877" max="4877" width="4.28515625" customWidth="1"/>
    <col min="4878" max="4881" width="3.140625" customWidth="1"/>
    <col min="4882" max="4882" width="3.28515625" customWidth="1"/>
    <col min="4883" max="4883" width="5" customWidth="1"/>
    <col min="4884" max="4884" width="5.140625" customWidth="1"/>
    <col min="5121" max="5121" width="3.7109375" customWidth="1"/>
    <col min="5122" max="5122" width="6" customWidth="1"/>
    <col min="5123" max="5124" width="6.7109375" customWidth="1"/>
    <col min="5125" max="5125" width="7.5703125" customWidth="1"/>
    <col min="5126" max="5127" width="6.42578125" customWidth="1"/>
    <col min="5128" max="5128" width="4.42578125" customWidth="1"/>
    <col min="5129" max="5130" width="5.28515625" customWidth="1"/>
    <col min="5131" max="5131" width="5.85546875" customWidth="1"/>
    <col min="5132" max="5132" width="6.28515625" customWidth="1"/>
    <col min="5133" max="5133" width="4.28515625" customWidth="1"/>
    <col min="5134" max="5137" width="3.140625" customWidth="1"/>
    <col min="5138" max="5138" width="3.28515625" customWidth="1"/>
    <col min="5139" max="5139" width="5" customWidth="1"/>
    <col min="5140" max="5140" width="5.140625" customWidth="1"/>
    <col min="5377" max="5377" width="3.7109375" customWidth="1"/>
    <col min="5378" max="5378" width="6" customWidth="1"/>
    <col min="5379" max="5380" width="6.7109375" customWidth="1"/>
    <col min="5381" max="5381" width="7.5703125" customWidth="1"/>
    <col min="5382" max="5383" width="6.42578125" customWidth="1"/>
    <col min="5384" max="5384" width="4.42578125" customWidth="1"/>
    <col min="5385" max="5386" width="5.28515625" customWidth="1"/>
    <col min="5387" max="5387" width="5.85546875" customWidth="1"/>
    <col min="5388" max="5388" width="6.28515625" customWidth="1"/>
    <col min="5389" max="5389" width="4.28515625" customWidth="1"/>
    <col min="5390" max="5393" width="3.140625" customWidth="1"/>
    <col min="5394" max="5394" width="3.28515625" customWidth="1"/>
    <col min="5395" max="5395" width="5" customWidth="1"/>
    <col min="5396" max="5396" width="5.140625" customWidth="1"/>
    <col min="5633" max="5633" width="3.7109375" customWidth="1"/>
    <col min="5634" max="5634" width="6" customWidth="1"/>
    <col min="5635" max="5636" width="6.7109375" customWidth="1"/>
    <col min="5637" max="5637" width="7.5703125" customWidth="1"/>
    <col min="5638" max="5639" width="6.42578125" customWidth="1"/>
    <col min="5640" max="5640" width="4.42578125" customWidth="1"/>
    <col min="5641" max="5642" width="5.28515625" customWidth="1"/>
    <col min="5643" max="5643" width="5.85546875" customWidth="1"/>
    <col min="5644" max="5644" width="6.28515625" customWidth="1"/>
    <col min="5645" max="5645" width="4.28515625" customWidth="1"/>
    <col min="5646" max="5649" width="3.140625" customWidth="1"/>
    <col min="5650" max="5650" width="3.28515625" customWidth="1"/>
    <col min="5651" max="5651" width="5" customWidth="1"/>
    <col min="5652" max="5652" width="5.140625" customWidth="1"/>
    <col min="5889" max="5889" width="3.7109375" customWidth="1"/>
    <col min="5890" max="5890" width="6" customWidth="1"/>
    <col min="5891" max="5892" width="6.7109375" customWidth="1"/>
    <col min="5893" max="5893" width="7.5703125" customWidth="1"/>
    <col min="5894" max="5895" width="6.42578125" customWidth="1"/>
    <col min="5896" max="5896" width="4.42578125" customWidth="1"/>
    <col min="5897" max="5898" width="5.28515625" customWidth="1"/>
    <col min="5899" max="5899" width="5.85546875" customWidth="1"/>
    <col min="5900" max="5900" width="6.28515625" customWidth="1"/>
    <col min="5901" max="5901" width="4.28515625" customWidth="1"/>
    <col min="5902" max="5905" width="3.140625" customWidth="1"/>
    <col min="5906" max="5906" width="3.28515625" customWidth="1"/>
    <col min="5907" max="5907" width="5" customWidth="1"/>
    <col min="5908" max="5908" width="5.140625" customWidth="1"/>
    <col min="6145" max="6145" width="3.7109375" customWidth="1"/>
    <col min="6146" max="6146" width="6" customWidth="1"/>
    <col min="6147" max="6148" width="6.7109375" customWidth="1"/>
    <col min="6149" max="6149" width="7.5703125" customWidth="1"/>
    <col min="6150" max="6151" width="6.42578125" customWidth="1"/>
    <col min="6152" max="6152" width="4.42578125" customWidth="1"/>
    <col min="6153" max="6154" width="5.28515625" customWidth="1"/>
    <col min="6155" max="6155" width="5.85546875" customWidth="1"/>
    <col min="6156" max="6156" width="6.28515625" customWidth="1"/>
    <col min="6157" max="6157" width="4.28515625" customWidth="1"/>
    <col min="6158" max="6161" width="3.140625" customWidth="1"/>
    <col min="6162" max="6162" width="3.28515625" customWidth="1"/>
    <col min="6163" max="6163" width="5" customWidth="1"/>
    <col min="6164" max="6164" width="5.140625" customWidth="1"/>
    <col min="6401" max="6401" width="3.7109375" customWidth="1"/>
    <col min="6402" max="6402" width="6" customWidth="1"/>
    <col min="6403" max="6404" width="6.7109375" customWidth="1"/>
    <col min="6405" max="6405" width="7.5703125" customWidth="1"/>
    <col min="6406" max="6407" width="6.42578125" customWidth="1"/>
    <col min="6408" max="6408" width="4.42578125" customWidth="1"/>
    <col min="6409" max="6410" width="5.28515625" customWidth="1"/>
    <col min="6411" max="6411" width="5.85546875" customWidth="1"/>
    <col min="6412" max="6412" width="6.28515625" customWidth="1"/>
    <col min="6413" max="6413" width="4.28515625" customWidth="1"/>
    <col min="6414" max="6417" width="3.140625" customWidth="1"/>
    <col min="6418" max="6418" width="3.28515625" customWidth="1"/>
    <col min="6419" max="6419" width="5" customWidth="1"/>
    <col min="6420" max="6420" width="5.140625" customWidth="1"/>
    <col min="6657" max="6657" width="3.7109375" customWidth="1"/>
    <col min="6658" max="6658" width="6" customWidth="1"/>
    <col min="6659" max="6660" width="6.7109375" customWidth="1"/>
    <col min="6661" max="6661" width="7.5703125" customWidth="1"/>
    <col min="6662" max="6663" width="6.42578125" customWidth="1"/>
    <col min="6664" max="6664" width="4.42578125" customWidth="1"/>
    <col min="6665" max="6666" width="5.28515625" customWidth="1"/>
    <col min="6667" max="6667" width="5.85546875" customWidth="1"/>
    <col min="6668" max="6668" width="6.28515625" customWidth="1"/>
    <col min="6669" max="6669" width="4.28515625" customWidth="1"/>
    <col min="6670" max="6673" width="3.140625" customWidth="1"/>
    <col min="6674" max="6674" width="3.28515625" customWidth="1"/>
    <col min="6675" max="6675" width="5" customWidth="1"/>
    <col min="6676" max="6676" width="5.140625" customWidth="1"/>
    <col min="6913" max="6913" width="3.7109375" customWidth="1"/>
    <col min="6914" max="6914" width="6" customWidth="1"/>
    <col min="6915" max="6916" width="6.7109375" customWidth="1"/>
    <col min="6917" max="6917" width="7.5703125" customWidth="1"/>
    <col min="6918" max="6919" width="6.42578125" customWidth="1"/>
    <col min="6920" max="6920" width="4.42578125" customWidth="1"/>
    <col min="6921" max="6922" width="5.28515625" customWidth="1"/>
    <col min="6923" max="6923" width="5.85546875" customWidth="1"/>
    <col min="6924" max="6924" width="6.28515625" customWidth="1"/>
    <col min="6925" max="6925" width="4.28515625" customWidth="1"/>
    <col min="6926" max="6929" width="3.140625" customWidth="1"/>
    <col min="6930" max="6930" width="3.28515625" customWidth="1"/>
    <col min="6931" max="6931" width="5" customWidth="1"/>
    <col min="6932" max="6932" width="5.140625" customWidth="1"/>
    <col min="7169" max="7169" width="3.7109375" customWidth="1"/>
    <col min="7170" max="7170" width="6" customWidth="1"/>
    <col min="7171" max="7172" width="6.7109375" customWidth="1"/>
    <col min="7173" max="7173" width="7.5703125" customWidth="1"/>
    <col min="7174" max="7175" width="6.42578125" customWidth="1"/>
    <col min="7176" max="7176" width="4.42578125" customWidth="1"/>
    <col min="7177" max="7178" width="5.28515625" customWidth="1"/>
    <col min="7179" max="7179" width="5.85546875" customWidth="1"/>
    <col min="7180" max="7180" width="6.28515625" customWidth="1"/>
    <col min="7181" max="7181" width="4.28515625" customWidth="1"/>
    <col min="7182" max="7185" width="3.140625" customWidth="1"/>
    <col min="7186" max="7186" width="3.28515625" customWidth="1"/>
    <col min="7187" max="7187" width="5" customWidth="1"/>
    <col min="7188" max="7188" width="5.140625" customWidth="1"/>
    <col min="7425" max="7425" width="3.7109375" customWidth="1"/>
    <col min="7426" max="7426" width="6" customWidth="1"/>
    <col min="7427" max="7428" width="6.7109375" customWidth="1"/>
    <col min="7429" max="7429" width="7.5703125" customWidth="1"/>
    <col min="7430" max="7431" width="6.42578125" customWidth="1"/>
    <col min="7432" max="7432" width="4.42578125" customWidth="1"/>
    <col min="7433" max="7434" width="5.28515625" customWidth="1"/>
    <col min="7435" max="7435" width="5.85546875" customWidth="1"/>
    <col min="7436" max="7436" width="6.28515625" customWidth="1"/>
    <col min="7437" max="7437" width="4.28515625" customWidth="1"/>
    <col min="7438" max="7441" width="3.140625" customWidth="1"/>
    <col min="7442" max="7442" width="3.28515625" customWidth="1"/>
    <col min="7443" max="7443" width="5" customWidth="1"/>
    <col min="7444" max="7444" width="5.140625" customWidth="1"/>
    <col min="7681" max="7681" width="3.7109375" customWidth="1"/>
    <col min="7682" max="7682" width="6" customWidth="1"/>
    <col min="7683" max="7684" width="6.7109375" customWidth="1"/>
    <col min="7685" max="7685" width="7.5703125" customWidth="1"/>
    <col min="7686" max="7687" width="6.42578125" customWidth="1"/>
    <col min="7688" max="7688" width="4.42578125" customWidth="1"/>
    <col min="7689" max="7690" width="5.28515625" customWidth="1"/>
    <col min="7691" max="7691" width="5.85546875" customWidth="1"/>
    <col min="7692" max="7692" width="6.28515625" customWidth="1"/>
    <col min="7693" max="7693" width="4.28515625" customWidth="1"/>
    <col min="7694" max="7697" width="3.140625" customWidth="1"/>
    <col min="7698" max="7698" width="3.28515625" customWidth="1"/>
    <col min="7699" max="7699" width="5" customWidth="1"/>
    <col min="7700" max="7700" width="5.140625" customWidth="1"/>
    <col min="7937" max="7937" width="3.7109375" customWidth="1"/>
    <col min="7938" max="7938" width="6" customWidth="1"/>
    <col min="7939" max="7940" width="6.7109375" customWidth="1"/>
    <col min="7941" max="7941" width="7.5703125" customWidth="1"/>
    <col min="7942" max="7943" width="6.42578125" customWidth="1"/>
    <col min="7944" max="7944" width="4.42578125" customWidth="1"/>
    <col min="7945" max="7946" width="5.28515625" customWidth="1"/>
    <col min="7947" max="7947" width="5.85546875" customWidth="1"/>
    <col min="7948" max="7948" width="6.28515625" customWidth="1"/>
    <col min="7949" max="7949" width="4.28515625" customWidth="1"/>
    <col min="7950" max="7953" width="3.140625" customWidth="1"/>
    <col min="7954" max="7954" width="3.28515625" customWidth="1"/>
    <col min="7955" max="7955" width="5" customWidth="1"/>
    <col min="7956" max="7956" width="5.140625" customWidth="1"/>
    <col min="8193" max="8193" width="3.7109375" customWidth="1"/>
    <col min="8194" max="8194" width="6" customWidth="1"/>
    <col min="8195" max="8196" width="6.7109375" customWidth="1"/>
    <col min="8197" max="8197" width="7.5703125" customWidth="1"/>
    <col min="8198" max="8199" width="6.42578125" customWidth="1"/>
    <col min="8200" max="8200" width="4.42578125" customWidth="1"/>
    <col min="8201" max="8202" width="5.28515625" customWidth="1"/>
    <col min="8203" max="8203" width="5.85546875" customWidth="1"/>
    <col min="8204" max="8204" width="6.28515625" customWidth="1"/>
    <col min="8205" max="8205" width="4.28515625" customWidth="1"/>
    <col min="8206" max="8209" width="3.140625" customWidth="1"/>
    <col min="8210" max="8210" width="3.28515625" customWidth="1"/>
    <col min="8211" max="8211" width="5" customWidth="1"/>
    <col min="8212" max="8212" width="5.140625" customWidth="1"/>
    <col min="8449" max="8449" width="3.7109375" customWidth="1"/>
    <col min="8450" max="8450" width="6" customWidth="1"/>
    <col min="8451" max="8452" width="6.7109375" customWidth="1"/>
    <col min="8453" max="8453" width="7.5703125" customWidth="1"/>
    <col min="8454" max="8455" width="6.42578125" customWidth="1"/>
    <col min="8456" max="8456" width="4.42578125" customWidth="1"/>
    <col min="8457" max="8458" width="5.28515625" customWidth="1"/>
    <col min="8459" max="8459" width="5.85546875" customWidth="1"/>
    <col min="8460" max="8460" width="6.28515625" customWidth="1"/>
    <col min="8461" max="8461" width="4.28515625" customWidth="1"/>
    <col min="8462" max="8465" width="3.140625" customWidth="1"/>
    <col min="8466" max="8466" width="3.28515625" customWidth="1"/>
    <col min="8467" max="8467" width="5" customWidth="1"/>
    <col min="8468" max="8468" width="5.140625" customWidth="1"/>
    <col min="8705" max="8705" width="3.7109375" customWidth="1"/>
    <col min="8706" max="8706" width="6" customWidth="1"/>
    <col min="8707" max="8708" width="6.7109375" customWidth="1"/>
    <col min="8709" max="8709" width="7.5703125" customWidth="1"/>
    <col min="8710" max="8711" width="6.42578125" customWidth="1"/>
    <col min="8712" max="8712" width="4.42578125" customWidth="1"/>
    <col min="8713" max="8714" width="5.28515625" customWidth="1"/>
    <col min="8715" max="8715" width="5.85546875" customWidth="1"/>
    <col min="8716" max="8716" width="6.28515625" customWidth="1"/>
    <col min="8717" max="8717" width="4.28515625" customWidth="1"/>
    <col min="8718" max="8721" width="3.140625" customWidth="1"/>
    <col min="8722" max="8722" width="3.28515625" customWidth="1"/>
    <col min="8723" max="8723" width="5" customWidth="1"/>
    <col min="8724" max="8724" width="5.140625" customWidth="1"/>
    <col min="8961" max="8961" width="3.7109375" customWidth="1"/>
    <col min="8962" max="8962" width="6" customWidth="1"/>
    <col min="8963" max="8964" width="6.7109375" customWidth="1"/>
    <col min="8965" max="8965" width="7.5703125" customWidth="1"/>
    <col min="8966" max="8967" width="6.42578125" customWidth="1"/>
    <col min="8968" max="8968" width="4.42578125" customWidth="1"/>
    <col min="8969" max="8970" width="5.28515625" customWidth="1"/>
    <col min="8971" max="8971" width="5.85546875" customWidth="1"/>
    <col min="8972" max="8972" width="6.28515625" customWidth="1"/>
    <col min="8973" max="8973" width="4.28515625" customWidth="1"/>
    <col min="8974" max="8977" width="3.140625" customWidth="1"/>
    <col min="8978" max="8978" width="3.28515625" customWidth="1"/>
    <col min="8979" max="8979" width="5" customWidth="1"/>
    <col min="8980" max="8980" width="5.140625" customWidth="1"/>
    <col min="9217" max="9217" width="3.7109375" customWidth="1"/>
    <col min="9218" max="9218" width="6" customWidth="1"/>
    <col min="9219" max="9220" width="6.7109375" customWidth="1"/>
    <col min="9221" max="9221" width="7.5703125" customWidth="1"/>
    <col min="9222" max="9223" width="6.42578125" customWidth="1"/>
    <col min="9224" max="9224" width="4.42578125" customWidth="1"/>
    <col min="9225" max="9226" width="5.28515625" customWidth="1"/>
    <col min="9227" max="9227" width="5.85546875" customWidth="1"/>
    <col min="9228" max="9228" width="6.28515625" customWidth="1"/>
    <col min="9229" max="9229" width="4.28515625" customWidth="1"/>
    <col min="9230" max="9233" width="3.140625" customWidth="1"/>
    <col min="9234" max="9234" width="3.28515625" customWidth="1"/>
    <col min="9235" max="9235" width="5" customWidth="1"/>
    <col min="9236" max="9236" width="5.140625" customWidth="1"/>
    <col min="9473" max="9473" width="3.7109375" customWidth="1"/>
    <col min="9474" max="9474" width="6" customWidth="1"/>
    <col min="9475" max="9476" width="6.7109375" customWidth="1"/>
    <col min="9477" max="9477" width="7.5703125" customWidth="1"/>
    <col min="9478" max="9479" width="6.42578125" customWidth="1"/>
    <col min="9480" max="9480" width="4.42578125" customWidth="1"/>
    <col min="9481" max="9482" width="5.28515625" customWidth="1"/>
    <col min="9483" max="9483" width="5.85546875" customWidth="1"/>
    <col min="9484" max="9484" width="6.28515625" customWidth="1"/>
    <col min="9485" max="9485" width="4.28515625" customWidth="1"/>
    <col min="9486" max="9489" width="3.140625" customWidth="1"/>
    <col min="9490" max="9490" width="3.28515625" customWidth="1"/>
    <col min="9491" max="9491" width="5" customWidth="1"/>
    <col min="9492" max="9492" width="5.140625" customWidth="1"/>
    <col min="9729" max="9729" width="3.7109375" customWidth="1"/>
    <col min="9730" max="9730" width="6" customWidth="1"/>
    <col min="9731" max="9732" width="6.7109375" customWidth="1"/>
    <col min="9733" max="9733" width="7.5703125" customWidth="1"/>
    <col min="9734" max="9735" width="6.42578125" customWidth="1"/>
    <col min="9736" max="9736" width="4.42578125" customWidth="1"/>
    <col min="9737" max="9738" width="5.28515625" customWidth="1"/>
    <col min="9739" max="9739" width="5.85546875" customWidth="1"/>
    <col min="9740" max="9740" width="6.28515625" customWidth="1"/>
    <col min="9741" max="9741" width="4.28515625" customWidth="1"/>
    <col min="9742" max="9745" width="3.140625" customWidth="1"/>
    <col min="9746" max="9746" width="3.28515625" customWidth="1"/>
    <col min="9747" max="9747" width="5" customWidth="1"/>
    <col min="9748" max="9748" width="5.140625" customWidth="1"/>
    <col min="9985" max="9985" width="3.7109375" customWidth="1"/>
    <col min="9986" max="9986" width="6" customWidth="1"/>
    <col min="9987" max="9988" width="6.7109375" customWidth="1"/>
    <col min="9989" max="9989" width="7.5703125" customWidth="1"/>
    <col min="9990" max="9991" width="6.42578125" customWidth="1"/>
    <col min="9992" max="9992" width="4.42578125" customWidth="1"/>
    <col min="9993" max="9994" width="5.28515625" customWidth="1"/>
    <col min="9995" max="9995" width="5.85546875" customWidth="1"/>
    <col min="9996" max="9996" width="6.28515625" customWidth="1"/>
    <col min="9997" max="9997" width="4.28515625" customWidth="1"/>
    <col min="9998" max="10001" width="3.140625" customWidth="1"/>
    <col min="10002" max="10002" width="3.28515625" customWidth="1"/>
    <col min="10003" max="10003" width="5" customWidth="1"/>
    <col min="10004" max="10004" width="5.140625" customWidth="1"/>
    <col min="10241" max="10241" width="3.7109375" customWidth="1"/>
    <col min="10242" max="10242" width="6" customWidth="1"/>
    <col min="10243" max="10244" width="6.7109375" customWidth="1"/>
    <col min="10245" max="10245" width="7.5703125" customWidth="1"/>
    <col min="10246" max="10247" width="6.42578125" customWidth="1"/>
    <col min="10248" max="10248" width="4.42578125" customWidth="1"/>
    <col min="10249" max="10250" width="5.28515625" customWidth="1"/>
    <col min="10251" max="10251" width="5.85546875" customWidth="1"/>
    <col min="10252" max="10252" width="6.28515625" customWidth="1"/>
    <col min="10253" max="10253" width="4.28515625" customWidth="1"/>
    <col min="10254" max="10257" width="3.140625" customWidth="1"/>
    <col min="10258" max="10258" width="3.28515625" customWidth="1"/>
    <col min="10259" max="10259" width="5" customWidth="1"/>
    <col min="10260" max="10260" width="5.140625" customWidth="1"/>
    <col min="10497" max="10497" width="3.7109375" customWidth="1"/>
    <col min="10498" max="10498" width="6" customWidth="1"/>
    <col min="10499" max="10500" width="6.7109375" customWidth="1"/>
    <col min="10501" max="10501" width="7.5703125" customWidth="1"/>
    <col min="10502" max="10503" width="6.42578125" customWidth="1"/>
    <col min="10504" max="10504" width="4.42578125" customWidth="1"/>
    <col min="10505" max="10506" width="5.28515625" customWidth="1"/>
    <col min="10507" max="10507" width="5.85546875" customWidth="1"/>
    <col min="10508" max="10508" width="6.28515625" customWidth="1"/>
    <col min="10509" max="10509" width="4.28515625" customWidth="1"/>
    <col min="10510" max="10513" width="3.140625" customWidth="1"/>
    <col min="10514" max="10514" width="3.28515625" customWidth="1"/>
    <col min="10515" max="10515" width="5" customWidth="1"/>
    <col min="10516" max="10516" width="5.140625" customWidth="1"/>
    <col min="10753" max="10753" width="3.7109375" customWidth="1"/>
    <col min="10754" max="10754" width="6" customWidth="1"/>
    <col min="10755" max="10756" width="6.7109375" customWidth="1"/>
    <col min="10757" max="10757" width="7.5703125" customWidth="1"/>
    <col min="10758" max="10759" width="6.42578125" customWidth="1"/>
    <col min="10760" max="10760" width="4.42578125" customWidth="1"/>
    <col min="10761" max="10762" width="5.28515625" customWidth="1"/>
    <col min="10763" max="10763" width="5.85546875" customWidth="1"/>
    <col min="10764" max="10764" width="6.28515625" customWidth="1"/>
    <col min="10765" max="10765" width="4.28515625" customWidth="1"/>
    <col min="10766" max="10769" width="3.140625" customWidth="1"/>
    <col min="10770" max="10770" width="3.28515625" customWidth="1"/>
    <col min="10771" max="10771" width="5" customWidth="1"/>
    <col min="10772" max="10772" width="5.140625" customWidth="1"/>
    <col min="11009" max="11009" width="3.7109375" customWidth="1"/>
    <col min="11010" max="11010" width="6" customWidth="1"/>
    <col min="11011" max="11012" width="6.7109375" customWidth="1"/>
    <col min="11013" max="11013" width="7.5703125" customWidth="1"/>
    <col min="11014" max="11015" width="6.42578125" customWidth="1"/>
    <col min="11016" max="11016" width="4.42578125" customWidth="1"/>
    <col min="11017" max="11018" width="5.28515625" customWidth="1"/>
    <col min="11019" max="11019" width="5.85546875" customWidth="1"/>
    <col min="11020" max="11020" width="6.28515625" customWidth="1"/>
    <col min="11021" max="11021" width="4.28515625" customWidth="1"/>
    <col min="11022" max="11025" width="3.140625" customWidth="1"/>
    <col min="11026" max="11026" width="3.28515625" customWidth="1"/>
    <col min="11027" max="11027" width="5" customWidth="1"/>
    <col min="11028" max="11028" width="5.140625" customWidth="1"/>
    <col min="11265" max="11265" width="3.7109375" customWidth="1"/>
    <col min="11266" max="11266" width="6" customWidth="1"/>
    <col min="11267" max="11268" width="6.7109375" customWidth="1"/>
    <col min="11269" max="11269" width="7.5703125" customWidth="1"/>
    <col min="11270" max="11271" width="6.42578125" customWidth="1"/>
    <col min="11272" max="11272" width="4.42578125" customWidth="1"/>
    <col min="11273" max="11274" width="5.28515625" customWidth="1"/>
    <col min="11275" max="11275" width="5.85546875" customWidth="1"/>
    <col min="11276" max="11276" width="6.28515625" customWidth="1"/>
    <col min="11277" max="11277" width="4.28515625" customWidth="1"/>
    <col min="11278" max="11281" width="3.140625" customWidth="1"/>
    <col min="11282" max="11282" width="3.28515625" customWidth="1"/>
    <col min="11283" max="11283" width="5" customWidth="1"/>
    <col min="11284" max="11284" width="5.140625" customWidth="1"/>
    <col min="11521" max="11521" width="3.7109375" customWidth="1"/>
    <col min="11522" max="11522" width="6" customWidth="1"/>
    <col min="11523" max="11524" width="6.7109375" customWidth="1"/>
    <col min="11525" max="11525" width="7.5703125" customWidth="1"/>
    <col min="11526" max="11527" width="6.42578125" customWidth="1"/>
    <col min="11528" max="11528" width="4.42578125" customWidth="1"/>
    <col min="11529" max="11530" width="5.28515625" customWidth="1"/>
    <col min="11531" max="11531" width="5.85546875" customWidth="1"/>
    <col min="11532" max="11532" width="6.28515625" customWidth="1"/>
    <col min="11533" max="11533" width="4.28515625" customWidth="1"/>
    <col min="11534" max="11537" width="3.140625" customWidth="1"/>
    <col min="11538" max="11538" width="3.28515625" customWidth="1"/>
    <col min="11539" max="11539" width="5" customWidth="1"/>
    <col min="11540" max="11540" width="5.140625" customWidth="1"/>
    <col min="11777" max="11777" width="3.7109375" customWidth="1"/>
    <col min="11778" max="11778" width="6" customWidth="1"/>
    <col min="11779" max="11780" width="6.7109375" customWidth="1"/>
    <col min="11781" max="11781" width="7.5703125" customWidth="1"/>
    <col min="11782" max="11783" width="6.42578125" customWidth="1"/>
    <col min="11784" max="11784" width="4.42578125" customWidth="1"/>
    <col min="11785" max="11786" width="5.28515625" customWidth="1"/>
    <col min="11787" max="11787" width="5.85546875" customWidth="1"/>
    <col min="11788" max="11788" width="6.28515625" customWidth="1"/>
    <col min="11789" max="11789" width="4.28515625" customWidth="1"/>
    <col min="11790" max="11793" width="3.140625" customWidth="1"/>
    <col min="11794" max="11794" width="3.28515625" customWidth="1"/>
    <col min="11795" max="11795" width="5" customWidth="1"/>
    <col min="11796" max="11796" width="5.140625" customWidth="1"/>
    <col min="12033" max="12033" width="3.7109375" customWidth="1"/>
    <col min="12034" max="12034" width="6" customWidth="1"/>
    <col min="12035" max="12036" width="6.7109375" customWidth="1"/>
    <col min="12037" max="12037" width="7.5703125" customWidth="1"/>
    <col min="12038" max="12039" width="6.42578125" customWidth="1"/>
    <col min="12040" max="12040" width="4.42578125" customWidth="1"/>
    <col min="12041" max="12042" width="5.28515625" customWidth="1"/>
    <col min="12043" max="12043" width="5.85546875" customWidth="1"/>
    <col min="12044" max="12044" width="6.28515625" customWidth="1"/>
    <col min="12045" max="12045" width="4.28515625" customWidth="1"/>
    <col min="12046" max="12049" width="3.140625" customWidth="1"/>
    <col min="12050" max="12050" width="3.28515625" customWidth="1"/>
    <col min="12051" max="12051" width="5" customWidth="1"/>
    <col min="12052" max="12052" width="5.140625" customWidth="1"/>
    <col min="12289" max="12289" width="3.7109375" customWidth="1"/>
    <col min="12290" max="12290" width="6" customWidth="1"/>
    <col min="12291" max="12292" width="6.7109375" customWidth="1"/>
    <col min="12293" max="12293" width="7.5703125" customWidth="1"/>
    <col min="12294" max="12295" width="6.42578125" customWidth="1"/>
    <col min="12296" max="12296" width="4.42578125" customWidth="1"/>
    <col min="12297" max="12298" width="5.28515625" customWidth="1"/>
    <col min="12299" max="12299" width="5.85546875" customWidth="1"/>
    <col min="12300" max="12300" width="6.28515625" customWidth="1"/>
    <col min="12301" max="12301" width="4.28515625" customWidth="1"/>
    <col min="12302" max="12305" width="3.140625" customWidth="1"/>
    <col min="12306" max="12306" width="3.28515625" customWidth="1"/>
    <col min="12307" max="12307" width="5" customWidth="1"/>
    <col min="12308" max="12308" width="5.140625" customWidth="1"/>
    <col min="12545" max="12545" width="3.7109375" customWidth="1"/>
    <col min="12546" max="12546" width="6" customWidth="1"/>
    <col min="12547" max="12548" width="6.7109375" customWidth="1"/>
    <col min="12549" max="12549" width="7.5703125" customWidth="1"/>
    <col min="12550" max="12551" width="6.42578125" customWidth="1"/>
    <col min="12552" max="12552" width="4.42578125" customWidth="1"/>
    <col min="12553" max="12554" width="5.28515625" customWidth="1"/>
    <col min="12555" max="12555" width="5.85546875" customWidth="1"/>
    <col min="12556" max="12556" width="6.28515625" customWidth="1"/>
    <col min="12557" max="12557" width="4.28515625" customWidth="1"/>
    <col min="12558" max="12561" width="3.140625" customWidth="1"/>
    <col min="12562" max="12562" width="3.28515625" customWidth="1"/>
    <col min="12563" max="12563" width="5" customWidth="1"/>
    <col min="12564" max="12564" width="5.140625" customWidth="1"/>
    <col min="12801" max="12801" width="3.7109375" customWidth="1"/>
    <col min="12802" max="12802" width="6" customWidth="1"/>
    <col min="12803" max="12804" width="6.7109375" customWidth="1"/>
    <col min="12805" max="12805" width="7.5703125" customWidth="1"/>
    <col min="12806" max="12807" width="6.42578125" customWidth="1"/>
    <col min="12808" max="12808" width="4.42578125" customWidth="1"/>
    <col min="12809" max="12810" width="5.28515625" customWidth="1"/>
    <col min="12811" max="12811" width="5.85546875" customWidth="1"/>
    <col min="12812" max="12812" width="6.28515625" customWidth="1"/>
    <col min="12813" max="12813" width="4.28515625" customWidth="1"/>
    <col min="12814" max="12817" width="3.140625" customWidth="1"/>
    <col min="12818" max="12818" width="3.28515625" customWidth="1"/>
    <col min="12819" max="12819" width="5" customWidth="1"/>
    <col min="12820" max="12820" width="5.140625" customWidth="1"/>
    <col min="13057" max="13057" width="3.7109375" customWidth="1"/>
    <col min="13058" max="13058" width="6" customWidth="1"/>
    <col min="13059" max="13060" width="6.7109375" customWidth="1"/>
    <col min="13061" max="13061" width="7.5703125" customWidth="1"/>
    <col min="13062" max="13063" width="6.42578125" customWidth="1"/>
    <col min="13064" max="13064" width="4.42578125" customWidth="1"/>
    <col min="13065" max="13066" width="5.28515625" customWidth="1"/>
    <col min="13067" max="13067" width="5.85546875" customWidth="1"/>
    <col min="13068" max="13068" width="6.28515625" customWidth="1"/>
    <col min="13069" max="13069" width="4.28515625" customWidth="1"/>
    <col min="13070" max="13073" width="3.140625" customWidth="1"/>
    <col min="13074" max="13074" width="3.28515625" customWidth="1"/>
    <col min="13075" max="13075" width="5" customWidth="1"/>
    <col min="13076" max="13076" width="5.140625" customWidth="1"/>
    <col min="13313" max="13313" width="3.7109375" customWidth="1"/>
    <col min="13314" max="13314" width="6" customWidth="1"/>
    <col min="13315" max="13316" width="6.7109375" customWidth="1"/>
    <col min="13317" max="13317" width="7.5703125" customWidth="1"/>
    <col min="13318" max="13319" width="6.42578125" customWidth="1"/>
    <col min="13320" max="13320" width="4.42578125" customWidth="1"/>
    <col min="13321" max="13322" width="5.28515625" customWidth="1"/>
    <col min="13323" max="13323" width="5.85546875" customWidth="1"/>
    <col min="13324" max="13324" width="6.28515625" customWidth="1"/>
    <col min="13325" max="13325" width="4.28515625" customWidth="1"/>
    <col min="13326" max="13329" width="3.140625" customWidth="1"/>
    <col min="13330" max="13330" width="3.28515625" customWidth="1"/>
    <col min="13331" max="13331" width="5" customWidth="1"/>
    <col min="13332" max="13332" width="5.140625" customWidth="1"/>
    <col min="13569" max="13569" width="3.7109375" customWidth="1"/>
    <col min="13570" max="13570" width="6" customWidth="1"/>
    <col min="13571" max="13572" width="6.7109375" customWidth="1"/>
    <col min="13573" max="13573" width="7.5703125" customWidth="1"/>
    <col min="13574" max="13575" width="6.42578125" customWidth="1"/>
    <col min="13576" max="13576" width="4.42578125" customWidth="1"/>
    <col min="13577" max="13578" width="5.28515625" customWidth="1"/>
    <col min="13579" max="13579" width="5.85546875" customWidth="1"/>
    <col min="13580" max="13580" width="6.28515625" customWidth="1"/>
    <col min="13581" max="13581" width="4.28515625" customWidth="1"/>
    <col min="13582" max="13585" width="3.140625" customWidth="1"/>
    <col min="13586" max="13586" width="3.28515625" customWidth="1"/>
    <col min="13587" max="13587" width="5" customWidth="1"/>
    <col min="13588" max="13588" width="5.140625" customWidth="1"/>
    <col min="13825" max="13825" width="3.7109375" customWidth="1"/>
    <col min="13826" max="13826" width="6" customWidth="1"/>
    <col min="13827" max="13828" width="6.7109375" customWidth="1"/>
    <col min="13829" max="13829" width="7.5703125" customWidth="1"/>
    <col min="13830" max="13831" width="6.42578125" customWidth="1"/>
    <col min="13832" max="13832" width="4.42578125" customWidth="1"/>
    <col min="13833" max="13834" width="5.28515625" customWidth="1"/>
    <col min="13835" max="13835" width="5.85546875" customWidth="1"/>
    <col min="13836" max="13836" width="6.28515625" customWidth="1"/>
    <col min="13837" max="13837" width="4.28515625" customWidth="1"/>
    <col min="13838" max="13841" width="3.140625" customWidth="1"/>
    <col min="13842" max="13842" width="3.28515625" customWidth="1"/>
    <col min="13843" max="13843" width="5" customWidth="1"/>
    <col min="13844" max="13844" width="5.140625" customWidth="1"/>
    <col min="14081" max="14081" width="3.7109375" customWidth="1"/>
    <col min="14082" max="14082" width="6" customWidth="1"/>
    <col min="14083" max="14084" width="6.7109375" customWidth="1"/>
    <col min="14085" max="14085" width="7.5703125" customWidth="1"/>
    <col min="14086" max="14087" width="6.42578125" customWidth="1"/>
    <col min="14088" max="14088" width="4.42578125" customWidth="1"/>
    <col min="14089" max="14090" width="5.28515625" customWidth="1"/>
    <col min="14091" max="14091" width="5.85546875" customWidth="1"/>
    <col min="14092" max="14092" width="6.28515625" customWidth="1"/>
    <col min="14093" max="14093" width="4.28515625" customWidth="1"/>
    <col min="14094" max="14097" width="3.140625" customWidth="1"/>
    <col min="14098" max="14098" width="3.28515625" customWidth="1"/>
    <col min="14099" max="14099" width="5" customWidth="1"/>
    <col min="14100" max="14100" width="5.140625" customWidth="1"/>
    <col min="14337" max="14337" width="3.7109375" customWidth="1"/>
    <col min="14338" max="14338" width="6" customWidth="1"/>
    <col min="14339" max="14340" width="6.7109375" customWidth="1"/>
    <col min="14341" max="14341" width="7.5703125" customWidth="1"/>
    <col min="14342" max="14343" width="6.42578125" customWidth="1"/>
    <col min="14344" max="14344" width="4.42578125" customWidth="1"/>
    <col min="14345" max="14346" width="5.28515625" customWidth="1"/>
    <col min="14347" max="14347" width="5.85546875" customWidth="1"/>
    <col min="14348" max="14348" width="6.28515625" customWidth="1"/>
    <col min="14349" max="14349" width="4.28515625" customWidth="1"/>
    <col min="14350" max="14353" width="3.140625" customWidth="1"/>
    <col min="14354" max="14354" width="3.28515625" customWidth="1"/>
    <col min="14355" max="14355" width="5" customWidth="1"/>
    <col min="14356" max="14356" width="5.140625" customWidth="1"/>
    <col min="14593" max="14593" width="3.7109375" customWidth="1"/>
    <col min="14594" max="14594" width="6" customWidth="1"/>
    <col min="14595" max="14596" width="6.7109375" customWidth="1"/>
    <col min="14597" max="14597" width="7.5703125" customWidth="1"/>
    <col min="14598" max="14599" width="6.42578125" customWidth="1"/>
    <col min="14600" max="14600" width="4.42578125" customWidth="1"/>
    <col min="14601" max="14602" width="5.28515625" customWidth="1"/>
    <col min="14603" max="14603" width="5.85546875" customWidth="1"/>
    <col min="14604" max="14604" width="6.28515625" customWidth="1"/>
    <col min="14605" max="14605" width="4.28515625" customWidth="1"/>
    <col min="14606" max="14609" width="3.140625" customWidth="1"/>
    <col min="14610" max="14610" width="3.28515625" customWidth="1"/>
    <col min="14611" max="14611" width="5" customWidth="1"/>
    <col min="14612" max="14612" width="5.140625" customWidth="1"/>
    <col min="14849" max="14849" width="3.7109375" customWidth="1"/>
    <col min="14850" max="14850" width="6" customWidth="1"/>
    <col min="14851" max="14852" width="6.7109375" customWidth="1"/>
    <col min="14853" max="14853" width="7.5703125" customWidth="1"/>
    <col min="14854" max="14855" width="6.42578125" customWidth="1"/>
    <col min="14856" max="14856" width="4.42578125" customWidth="1"/>
    <col min="14857" max="14858" width="5.28515625" customWidth="1"/>
    <col min="14859" max="14859" width="5.85546875" customWidth="1"/>
    <col min="14860" max="14860" width="6.28515625" customWidth="1"/>
    <col min="14861" max="14861" width="4.28515625" customWidth="1"/>
    <col min="14862" max="14865" width="3.140625" customWidth="1"/>
    <col min="14866" max="14866" width="3.28515625" customWidth="1"/>
    <col min="14867" max="14867" width="5" customWidth="1"/>
    <col min="14868" max="14868" width="5.140625" customWidth="1"/>
    <col min="15105" max="15105" width="3.7109375" customWidth="1"/>
    <col min="15106" max="15106" width="6" customWidth="1"/>
    <col min="15107" max="15108" width="6.7109375" customWidth="1"/>
    <col min="15109" max="15109" width="7.5703125" customWidth="1"/>
    <col min="15110" max="15111" width="6.42578125" customWidth="1"/>
    <col min="15112" max="15112" width="4.42578125" customWidth="1"/>
    <col min="15113" max="15114" width="5.28515625" customWidth="1"/>
    <col min="15115" max="15115" width="5.85546875" customWidth="1"/>
    <col min="15116" max="15116" width="6.28515625" customWidth="1"/>
    <col min="15117" max="15117" width="4.28515625" customWidth="1"/>
    <col min="15118" max="15121" width="3.140625" customWidth="1"/>
    <col min="15122" max="15122" width="3.28515625" customWidth="1"/>
    <col min="15123" max="15123" width="5" customWidth="1"/>
    <col min="15124" max="15124" width="5.140625" customWidth="1"/>
    <col min="15361" max="15361" width="3.7109375" customWidth="1"/>
    <col min="15362" max="15362" width="6" customWidth="1"/>
    <col min="15363" max="15364" width="6.7109375" customWidth="1"/>
    <col min="15365" max="15365" width="7.5703125" customWidth="1"/>
    <col min="15366" max="15367" width="6.42578125" customWidth="1"/>
    <col min="15368" max="15368" width="4.42578125" customWidth="1"/>
    <col min="15369" max="15370" width="5.28515625" customWidth="1"/>
    <col min="15371" max="15371" width="5.85546875" customWidth="1"/>
    <col min="15372" max="15372" width="6.28515625" customWidth="1"/>
    <col min="15373" max="15373" width="4.28515625" customWidth="1"/>
    <col min="15374" max="15377" width="3.140625" customWidth="1"/>
    <col min="15378" max="15378" width="3.28515625" customWidth="1"/>
    <col min="15379" max="15379" width="5" customWidth="1"/>
    <col min="15380" max="15380" width="5.140625" customWidth="1"/>
    <col min="15617" max="15617" width="3.7109375" customWidth="1"/>
    <col min="15618" max="15618" width="6" customWidth="1"/>
    <col min="15619" max="15620" width="6.7109375" customWidth="1"/>
    <col min="15621" max="15621" width="7.5703125" customWidth="1"/>
    <col min="15622" max="15623" width="6.42578125" customWidth="1"/>
    <col min="15624" max="15624" width="4.42578125" customWidth="1"/>
    <col min="15625" max="15626" width="5.28515625" customWidth="1"/>
    <col min="15627" max="15627" width="5.85546875" customWidth="1"/>
    <col min="15628" max="15628" width="6.28515625" customWidth="1"/>
    <col min="15629" max="15629" width="4.28515625" customWidth="1"/>
    <col min="15630" max="15633" width="3.140625" customWidth="1"/>
    <col min="15634" max="15634" width="3.28515625" customWidth="1"/>
    <col min="15635" max="15635" width="5" customWidth="1"/>
    <col min="15636" max="15636" width="5.140625" customWidth="1"/>
    <col min="15873" max="15873" width="3.7109375" customWidth="1"/>
    <col min="15874" max="15874" width="6" customWidth="1"/>
    <col min="15875" max="15876" width="6.7109375" customWidth="1"/>
    <col min="15877" max="15877" width="7.5703125" customWidth="1"/>
    <col min="15878" max="15879" width="6.42578125" customWidth="1"/>
    <col min="15880" max="15880" width="4.42578125" customWidth="1"/>
    <col min="15881" max="15882" width="5.28515625" customWidth="1"/>
    <col min="15883" max="15883" width="5.85546875" customWidth="1"/>
    <col min="15884" max="15884" width="6.28515625" customWidth="1"/>
    <col min="15885" max="15885" width="4.28515625" customWidth="1"/>
    <col min="15886" max="15889" width="3.140625" customWidth="1"/>
    <col min="15890" max="15890" width="3.28515625" customWidth="1"/>
    <col min="15891" max="15891" width="5" customWidth="1"/>
    <col min="15892" max="15892" width="5.140625" customWidth="1"/>
    <col min="16129" max="16129" width="3.7109375" customWidth="1"/>
    <col min="16130" max="16130" width="6" customWidth="1"/>
    <col min="16131" max="16132" width="6.7109375" customWidth="1"/>
    <col min="16133" max="16133" width="7.5703125" customWidth="1"/>
    <col min="16134" max="16135" width="6.42578125" customWidth="1"/>
    <col min="16136" max="16136" width="4.42578125" customWidth="1"/>
    <col min="16137" max="16138" width="5.28515625" customWidth="1"/>
    <col min="16139" max="16139" width="5.85546875" customWidth="1"/>
    <col min="16140" max="16140" width="6.28515625" customWidth="1"/>
    <col min="16141" max="16141" width="4.28515625" customWidth="1"/>
    <col min="16142" max="16145" width="3.140625" customWidth="1"/>
    <col min="16146" max="16146" width="3.28515625" customWidth="1"/>
    <col min="16147" max="16147" width="5" customWidth="1"/>
    <col min="16148" max="16148" width="5.140625" customWidth="1"/>
  </cols>
  <sheetData>
    <row r="1" spans="1:20">
      <c r="A1" s="177"/>
      <c r="B1" s="178"/>
      <c r="C1" s="178"/>
      <c r="D1" s="178"/>
      <c r="E1" s="179" t="s">
        <v>239</v>
      </c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</row>
    <row r="2" spans="1:20">
      <c r="A2" s="177" t="s">
        <v>240</v>
      </c>
      <c r="B2" s="178"/>
      <c r="C2" s="178"/>
      <c r="D2" s="178"/>
      <c r="E2" s="38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20">
      <c r="A3" s="181" t="s">
        <v>241</v>
      </c>
      <c r="B3" s="182" t="s">
        <v>242</v>
      </c>
      <c r="C3" s="182"/>
      <c r="D3" s="182" t="s">
        <v>243</v>
      </c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4"/>
    </row>
    <row r="4" spans="1:20">
      <c r="A4" s="181"/>
      <c r="B4" s="182"/>
      <c r="C4" s="182"/>
      <c r="D4" s="181" t="s">
        <v>244</v>
      </c>
      <c r="E4" s="185" t="s">
        <v>245</v>
      </c>
      <c r="F4" s="185" t="s">
        <v>246</v>
      </c>
      <c r="G4" s="185" t="s">
        <v>247</v>
      </c>
      <c r="H4" s="22"/>
      <c r="I4" s="22"/>
      <c r="J4" s="22" t="s">
        <v>248</v>
      </c>
      <c r="K4" s="22"/>
      <c r="L4" s="22"/>
      <c r="M4" s="185" t="s">
        <v>249</v>
      </c>
      <c r="N4" s="22"/>
      <c r="O4" s="22" t="s">
        <v>250</v>
      </c>
      <c r="P4" s="22"/>
      <c r="Q4" s="22"/>
      <c r="R4" s="22"/>
      <c r="S4" s="181" t="s">
        <v>251</v>
      </c>
      <c r="T4" s="181" t="s">
        <v>252</v>
      </c>
    </row>
    <row r="5" spans="1:20" ht="41.25">
      <c r="A5" s="181"/>
      <c r="B5" s="186" t="s">
        <v>245</v>
      </c>
      <c r="C5" s="186" t="s">
        <v>247</v>
      </c>
      <c r="D5" s="187"/>
      <c r="E5" s="185"/>
      <c r="F5" s="185"/>
      <c r="G5" s="185"/>
      <c r="H5" s="186" t="s">
        <v>253</v>
      </c>
      <c r="I5" s="186" t="s">
        <v>254</v>
      </c>
      <c r="J5" s="186" t="s">
        <v>255</v>
      </c>
      <c r="K5" s="186" t="s">
        <v>256</v>
      </c>
      <c r="L5" s="186" t="s">
        <v>257</v>
      </c>
      <c r="M5" s="185"/>
      <c r="N5" s="186" t="s">
        <v>253</v>
      </c>
      <c r="O5" s="186" t="s">
        <v>254</v>
      </c>
      <c r="P5" s="186" t="s">
        <v>255</v>
      </c>
      <c r="Q5" s="186" t="s">
        <v>256</v>
      </c>
      <c r="R5" s="186" t="s">
        <v>257</v>
      </c>
      <c r="S5" s="181"/>
      <c r="T5" s="181"/>
    </row>
    <row r="6" spans="1:20" s="27" customFormat="1" ht="11.25">
      <c r="A6" s="22" t="s">
        <v>258</v>
      </c>
      <c r="B6" s="188">
        <v>29395</v>
      </c>
      <c r="C6" s="22">
        <v>29442</v>
      </c>
      <c r="D6" s="22">
        <v>35698</v>
      </c>
      <c r="E6" s="188">
        <v>31627</v>
      </c>
      <c r="F6" s="188">
        <v>31627</v>
      </c>
      <c r="G6" s="22">
        <f t="shared" ref="G6:G20" si="0">SUM(H6:L6)</f>
        <v>31627</v>
      </c>
      <c r="H6" s="188">
        <v>65</v>
      </c>
      <c r="I6" s="188">
        <v>803</v>
      </c>
      <c r="J6" s="188">
        <v>672</v>
      </c>
      <c r="K6" s="188">
        <v>14778</v>
      </c>
      <c r="L6" s="188">
        <v>15309</v>
      </c>
      <c r="M6" s="22">
        <f>SUM(N6:R6)</f>
        <v>0</v>
      </c>
      <c r="N6" s="188" t="s">
        <v>25</v>
      </c>
      <c r="O6" s="188" t="s">
        <v>25</v>
      </c>
      <c r="P6" s="188" t="s">
        <v>25</v>
      </c>
      <c r="Q6" s="188" t="s">
        <v>25</v>
      </c>
      <c r="R6" s="188" t="s">
        <v>25</v>
      </c>
      <c r="S6" s="189">
        <f>G6/F6*100</f>
        <v>100</v>
      </c>
      <c r="T6" s="189">
        <f>E6/D6*100</f>
        <v>88.595999775897809</v>
      </c>
    </row>
    <row r="7" spans="1:20" s="27" customFormat="1" ht="11.25">
      <c r="A7" s="22" t="s">
        <v>259</v>
      </c>
      <c r="B7" s="188">
        <v>44098</v>
      </c>
      <c r="C7" s="22">
        <v>45811</v>
      </c>
      <c r="D7" s="22">
        <v>55353</v>
      </c>
      <c r="E7" s="188">
        <v>52183</v>
      </c>
      <c r="F7" s="188">
        <v>54654</v>
      </c>
      <c r="G7" s="22">
        <f t="shared" si="0"/>
        <v>54654</v>
      </c>
      <c r="H7" s="188">
        <v>213</v>
      </c>
      <c r="I7" s="188">
        <v>1539</v>
      </c>
      <c r="J7" s="188">
        <v>791</v>
      </c>
      <c r="K7" s="188">
        <v>27109</v>
      </c>
      <c r="L7" s="188">
        <v>25002</v>
      </c>
      <c r="M7" s="22">
        <f t="shared" ref="M7:M20" si="1">SUM(N7:R7)</f>
        <v>0</v>
      </c>
      <c r="N7" s="188" t="s">
        <v>25</v>
      </c>
      <c r="O7" s="188" t="s">
        <v>25</v>
      </c>
      <c r="P7" s="188" t="s">
        <v>25</v>
      </c>
      <c r="Q7" s="188" t="s">
        <v>25</v>
      </c>
      <c r="R7" s="188" t="s">
        <v>25</v>
      </c>
      <c r="S7" s="189">
        <f t="shared" ref="S7:S20" si="2">G7/F7*100</f>
        <v>100</v>
      </c>
      <c r="T7" s="189">
        <f t="shared" ref="T7:T21" si="3">E7/D7*100</f>
        <v>94.273119794771745</v>
      </c>
    </row>
    <row r="8" spans="1:20" s="27" customFormat="1" ht="11.25">
      <c r="A8" s="22" t="s">
        <v>260</v>
      </c>
      <c r="B8" s="188">
        <v>43265</v>
      </c>
      <c r="C8" s="22">
        <v>44120</v>
      </c>
      <c r="D8" s="22">
        <v>52672</v>
      </c>
      <c r="E8" s="188">
        <v>48814</v>
      </c>
      <c r="F8" s="188">
        <v>48981</v>
      </c>
      <c r="G8" s="22">
        <f t="shared" si="0"/>
        <v>48849</v>
      </c>
      <c r="H8" s="188">
        <v>44</v>
      </c>
      <c r="I8" s="188">
        <v>831</v>
      </c>
      <c r="J8" s="188">
        <v>525</v>
      </c>
      <c r="K8" s="188">
        <v>24422</v>
      </c>
      <c r="L8" s="188">
        <v>23027</v>
      </c>
      <c r="M8" s="22">
        <f t="shared" si="1"/>
        <v>132</v>
      </c>
      <c r="N8" s="188" t="s">
        <v>25</v>
      </c>
      <c r="O8" s="188">
        <v>2</v>
      </c>
      <c r="P8" s="188">
        <v>1</v>
      </c>
      <c r="Q8" s="188">
        <v>89</v>
      </c>
      <c r="R8" s="188">
        <v>40</v>
      </c>
      <c r="S8" s="189">
        <f t="shared" si="2"/>
        <v>99.730507747902251</v>
      </c>
      <c r="T8" s="189">
        <f t="shared" si="3"/>
        <v>92.675425273390033</v>
      </c>
    </row>
    <row r="9" spans="1:20" s="27" customFormat="1" ht="11.25">
      <c r="A9" s="22" t="s">
        <v>261</v>
      </c>
      <c r="B9" s="188">
        <v>29631</v>
      </c>
      <c r="C9" s="22">
        <v>31018</v>
      </c>
      <c r="D9" s="22">
        <v>32820</v>
      </c>
      <c r="E9" s="188">
        <v>32117</v>
      </c>
      <c r="F9" s="188">
        <v>34724</v>
      </c>
      <c r="G9" s="22">
        <f t="shared" si="0"/>
        <v>34724</v>
      </c>
      <c r="H9" s="188">
        <v>93</v>
      </c>
      <c r="I9" s="188">
        <v>991</v>
      </c>
      <c r="J9" s="188">
        <v>518</v>
      </c>
      <c r="K9" s="188">
        <v>17404</v>
      </c>
      <c r="L9" s="188">
        <v>15718</v>
      </c>
      <c r="M9" s="22">
        <f t="shared" si="1"/>
        <v>0</v>
      </c>
      <c r="N9" s="188" t="s">
        <v>25</v>
      </c>
      <c r="O9" s="188" t="s">
        <v>25</v>
      </c>
      <c r="P9" s="188" t="s">
        <v>25</v>
      </c>
      <c r="Q9" s="188" t="s">
        <v>25</v>
      </c>
      <c r="R9" s="188" t="s">
        <v>25</v>
      </c>
      <c r="S9" s="189">
        <f t="shared" si="2"/>
        <v>100</v>
      </c>
      <c r="T9" s="189">
        <f t="shared" si="3"/>
        <v>97.858013406459477</v>
      </c>
    </row>
    <row r="10" spans="1:20" s="27" customFormat="1" ht="11.25">
      <c r="A10" s="22" t="s">
        <v>262</v>
      </c>
      <c r="B10" s="188">
        <v>34708</v>
      </c>
      <c r="C10" s="22">
        <v>35354</v>
      </c>
      <c r="D10" s="22">
        <v>37363</v>
      </c>
      <c r="E10" s="188">
        <v>33828</v>
      </c>
      <c r="F10" s="188">
        <v>33828</v>
      </c>
      <c r="G10" s="22">
        <f t="shared" si="0"/>
        <v>33814</v>
      </c>
      <c r="H10" s="188">
        <v>15</v>
      </c>
      <c r="I10" s="188">
        <v>773</v>
      </c>
      <c r="J10" s="188">
        <v>674</v>
      </c>
      <c r="K10" s="188">
        <v>17684</v>
      </c>
      <c r="L10" s="188">
        <v>14668</v>
      </c>
      <c r="M10" s="22">
        <f t="shared" si="1"/>
        <v>0</v>
      </c>
      <c r="N10" s="188" t="s">
        <v>25</v>
      </c>
      <c r="O10" s="188" t="s">
        <v>25</v>
      </c>
      <c r="P10" s="188" t="s">
        <v>25</v>
      </c>
      <c r="Q10" s="188" t="s">
        <v>25</v>
      </c>
      <c r="R10" s="188" t="s">
        <v>25</v>
      </c>
      <c r="S10" s="189">
        <f t="shared" si="2"/>
        <v>99.958614165779821</v>
      </c>
      <c r="T10" s="189">
        <f t="shared" si="3"/>
        <v>90.538768300190029</v>
      </c>
    </row>
    <row r="11" spans="1:20" s="27" customFormat="1" ht="11.25">
      <c r="A11" s="22" t="s">
        <v>263</v>
      </c>
      <c r="B11" s="188">
        <v>43737</v>
      </c>
      <c r="C11" s="22">
        <v>44853</v>
      </c>
      <c r="D11" s="22">
        <v>51778</v>
      </c>
      <c r="E11" s="188">
        <v>47808</v>
      </c>
      <c r="F11" s="188">
        <v>47808</v>
      </c>
      <c r="G11" s="22">
        <f t="shared" si="0"/>
        <v>47808</v>
      </c>
      <c r="H11" s="188">
        <v>236</v>
      </c>
      <c r="I11" s="188">
        <v>1730</v>
      </c>
      <c r="J11" s="188">
        <v>687</v>
      </c>
      <c r="K11" s="188">
        <v>25521</v>
      </c>
      <c r="L11" s="188">
        <v>19634</v>
      </c>
      <c r="M11" s="22">
        <f t="shared" si="1"/>
        <v>0</v>
      </c>
      <c r="N11" s="188" t="s">
        <v>25</v>
      </c>
      <c r="O11" s="188" t="s">
        <v>25</v>
      </c>
      <c r="P11" s="188" t="s">
        <v>25</v>
      </c>
      <c r="Q11" s="188" t="s">
        <v>25</v>
      </c>
      <c r="R11" s="188" t="s">
        <v>25</v>
      </c>
      <c r="S11" s="189">
        <f t="shared" si="2"/>
        <v>100</v>
      </c>
      <c r="T11" s="189">
        <f t="shared" si="3"/>
        <v>92.332650932828614</v>
      </c>
    </row>
    <row r="12" spans="1:20" s="27" customFormat="1" ht="11.25">
      <c r="A12" s="22" t="s">
        <v>264</v>
      </c>
      <c r="B12" s="188">
        <v>59381</v>
      </c>
      <c r="C12" s="22">
        <v>60434</v>
      </c>
      <c r="D12" s="22">
        <v>66977</v>
      </c>
      <c r="E12" s="188">
        <v>58049</v>
      </c>
      <c r="F12" s="188">
        <v>58774</v>
      </c>
      <c r="G12" s="22">
        <f t="shared" si="0"/>
        <v>58773</v>
      </c>
      <c r="H12" s="188">
        <v>200</v>
      </c>
      <c r="I12" s="188">
        <v>828</v>
      </c>
      <c r="J12" s="188">
        <v>639</v>
      </c>
      <c r="K12" s="188">
        <v>31646</v>
      </c>
      <c r="L12" s="188">
        <v>25460</v>
      </c>
      <c r="M12" s="22">
        <f t="shared" si="1"/>
        <v>1</v>
      </c>
      <c r="N12" s="188" t="s">
        <v>25</v>
      </c>
      <c r="O12" s="188">
        <v>1</v>
      </c>
      <c r="P12" s="188" t="s">
        <v>25</v>
      </c>
      <c r="Q12" s="188" t="s">
        <v>25</v>
      </c>
      <c r="R12" s="188" t="s">
        <v>25</v>
      </c>
      <c r="S12" s="189">
        <f t="shared" si="2"/>
        <v>99.998298567393746</v>
      </c>
      <c r="T12" s="189">
        <f t="shared" si="3"/>
        <v>86.670050912999983</v>
      </c>
    </row>
    <row r="13" spans="1:20" s="27" customFormat="1" ht="11.25">
      <c r="A13" s="22" t="s">
        <v>265</v>
      </c>
      <c r="B13" s="188">
        <v>43922</v>
      </c>
      <c r="C13" s="22">
        <v>44819</v>
      </c>
      <c r="D13" s="22">
        <v>60279</v>
      </c>
      <c r="E13" s="188">
        <v>51033</v>
      </c>
      <c r="F13" s="188">
        <v>51033</v>
      </c>
      <c r="G13" s="22">
        <f t="shared" si="0"/>
        <v>51033</v>
      </c>
      <c r="H13" s="188">
        <v>1640</v>
      </c>
      <c r="I13" s="188">
        <v>842</v>
      </c>
      <c r="J13" s="188">
        <v>209</v>
      </c>
      <c r="K13" s="188">
        <v>23974</v>
      </c>
      <c r="L13" s="188">
        <v>24368</v>
      </c>
      <c r="M13" s="22">
        <f t="shared" si="1"/>
        <v>0</v>
      </c>
      <c r="N13" s="188" t="s">
        <v>25</v>
      </c>
      <c r="O13" s="188" t="s">
        <v>25</v>
      </c>
      <c r="P13" s="188" t="s">
        <v>25</v>
      </c>
      <c r="Q13" s="188" t="s">
        <v>25</v>
      </c>
      <c r="R13" s="188" t="s">
        <v>25</v>
      </c>
      <c r="S13" s="189">
        <f t="shared" si="2"/>
        <v>100</v>
      </c>
      <c r="T13" s="189">
        <f t="shared" si="3"/>
        <v>84.661324839496345</v>
      </c>
    </row>
    <row r="14" spans="1:20" s="27" customFormat="1" ht="11.25">
      <c r="A14" s="22" t="s">
        <v>266</v>
      </c>
      <c r="B14" s="188">
        <v>45269</v>
      </c>
      <c r="C14" s="22">
        <v>45274</v>
      </c>
      <c r="D14" s="22">
        <v>52988</v>
      </c>
      <c r="E14" s="188">
        <v>45578</v>
      </c>
      <c r="F14" s="188">
        <v>45578</v>
      </c>
      <c r="G14" s="22">
        <f t="shared" si="0"/>
        <v>45578</v>
      </c>
      <c r="H14" s="188">
        <v>773</v>
      </c>
      <c r="I14" s="188">
        <v>1155</v>
      </c>
      <c r="J14" s="188">
        <v>255</v>
      </c>
      <c r="K14" s="188">
        <v>22287</v>
      </c>
      <c r="L14" s="188">
        <v>21108</v>
      </c>
      <c r="M14" s="22">
        <f t="shared" si="1"/>
        <v>0</v>
      </c>
      <c r="N14" s="188" t="s">
        <v>25</v>
      </c>
      <c r="O14" s="188" t="s">
        <v>25</v>
      </c>
      <c r="P14" s="188" t="s">
        <v>25</v>
      </c>
      <c r="Q14" s="188" t="s">
        <v>25</v>
      </c>
      <c r="R14" s="188" t="s">
        <v>25</v>
      </c>
      <c r="S14" s="189">
        <f t="shared" si="2"/>
        <v>100</v>
      </c>
      <c r="T14" s="189">
        <f t="shared" si="3"/>
        <v>86.015701668302256</v>
      </c>
    </row>
    <row r="15" spans="1:20" s="27" customFormat="1" ht="11.25">
      <c r="A15" s="22" t="s">
        <v>267</v>
      </c>
      <c r="B15" s="188">
        <v>31905</v>
      </c>
      <c r="C15" s="22">
        <v>34430</v>
      </c>
      <c r="D15" s="22">
        <v>38029</v>
      </c>
      <c r="E15" s="188">
        <v>33083</v>
      </c>
      <c r="F15" s="188">
        <v>34995</v>
      </c>
      <c r="G15" s="22">
        <f t="shared" si="0"/>
        <v>34985</v>
      </c>
      <c r="H15" s="188">
        <v>68</v>
      </c>
      <c r="I15" s="188">
        <v>1019</v>
      </c>
      <c r="J15" s="188">
        <v>535</v>
      </c>
      <c r="K15" s="188">
        <v>16684</v>
      </c>
      <c r="L15" s="188">
        <v>16679</v>
      </c>
      <c r="M15" s="22">
        <f t="shared" si="1"/>
        <v>10</v>
      </c>
      <c r="N15" s="188" t="s">
        <v>25</v>
      </c>
      <c r="O15" s="188" t="s">
        <v>25</v>
      </c>
      <c r="P15" s="188" t="s">
        <v>25</v>
      </c>
      <c r="Q15" s="188">
        <v>10</v>
      </c>
      <c r="R15" s="188" t="s">
        <v>25</v>
      </c>
      <c r="S15" s="189">
        <f t="shared" si="2"/>
        <v>99.971424489212751</v>
      </c>
      <c r="T15" s="189">
        <f t="shared" si="3"/>
        <v>86.994136054064015</v>
      </c>
    </row>
    <row r="16" spans="1:20" s="27" customFormat="1" ht="11.25">
      <c r="A16" s="22" t="s">
        <v>268</v>
      </c>
      <c r="B16" s="188">
        <v>22041</v>
      </c>
      <c r="C16" s="22">
        <v>22044</v>
      </c>
      <c r="D16" s="22">
        <v>29701</v>
      </c>
      <c r="E16" s="188">
        <v>28927</v>
      </c>
      <c r="F16" s="188">
        <v>29646</v>
      </c>
      <c r="G16" s="22">
        <f t="shared" si="0"/>
        <v>29646</v>
      </c>
      <c r="H16" s="188">
        <v>642</v>
      </c>
      <c r="I16" s="188">
        <v>1023</v>
      </c>
      <c r="J16" s="188">
        <v>380</v>
      </c>
      <c r="K16" s="188">
        <v>10979</v>
      </c>
      <c r="L16" s="188">
        <v>16622</v>
      </c>
      <c r="M16" s="22">
        <f t="shared" si="1"/>
        <v>0</v>
      </c>
      <c r="N16" s="188" t="s">
        <v>25</v>
      </c>
      <c r="O16" s="188" t="s">
        <v>25</v>
      </c>
      <c r="P16" s="188" t="s">
        <v>25</v>
      </c>
      <c r="Q16" s="188" t="s">
        <v>25</v>
      </c>
      <c r="R16" s="188" t="s">
        <v>25</v>
      </c>
      <c r="S16" s="189">
        <f t="shared" si="2"/>
        <v>100</v>
      </c>
      <c r="T16" s="189">
        <f t="shared" si="3"/>
        <v>97.394027137133435</v>
      </c>
    </row>
    <row r="17" spans="1:20" s="27" customFormat="1" ht="11.25">
      <c r="A17" s="22" t="s">
        <v>269</v>
      </c>
      <c r="B17" s="188">
        <v>30539</v>
      </c>
      <c r="C17" s="22">
        <v>31534</v>
      </c>
      <c r="D17" s="22">
        <v>36522</v>
      </c>
      <c r="E17" s="188">
        <v>36394</v>
      </c>
      <c r="F17" s="188">
        <v>36394</v>
      </c>
      <c r="G17" s="22">
        <f t="shared" si="0"/>
        <v>36394</v>
      </c>
      <c r="H17" s="188">
        <v>198</v>
      </c>
      <c r="I17" s="188">
        <v>1197</v>
      </c>
      <c r="J17" s="188">
        <v>419</v>
      </c>
      <c r="K17" s="188">
        <v>16243</v>
      </c>
      <c r="L17" s="188">
        <v>18337</v>
      </c>
      <c r="M17" s="22">
        <f t="shared" si="1"/>
        <v>0</v>
      </c>
      <c r="N17" s="188" t="s">
        <v>25</v>
      </c>
      <c r="O17" s="188" t="s">
        <v>25</v>
      </c>
      <c r="P17" s="188" t="s">
        <v>25</v>
      </c>
      <c r="Q17" s="188" t="s">
        <v>25</v>
      </c>
      <c r="R17" s="188" t="s">
        <v>25</v>
      </c>
      <c r="S17" s="189">
        <f t="shared" si="2"/>
        <v>100</v>
      </c>
      <c r="T17" s="189">
        <f t="shared" si="3"/>
        <v>99.649526312907284</v>
      </c>
    </row>
    <row r="18" spans="1:20" s="27" customFormat="1" ht="11.25">
      <c r="A18" s="22" t="s">
        <v>270</v>
      </c>
      <c r="B18" s="188">
        <v>101148</v>
      </c>
      <c r="C18" s="22">
        <v>102506</v>
      </c>
      <c r="D18" s="22">
        <v>121009</v>
      </c>
      <c r="E18" s="188">
        <v>107489</v>
      </c>
      <c r="F18" s="188">
        <v>108579</v>
      </c>
      <c r="G18" s="22">
        <f t="shared" si="0"/>
        <v>108579</v>
      </c>
      <c r="H18" s="188">
        <v>196</v>
      </c>
      <c r="I18" s="188">
        <v>2482</v>
      </c>
      <c r="J18" s="188">
        <v>2160</v>
      </c>
      <c r="K18" s="188">
        <v>54365</v>
      </c>
      <c r="L18" s="188">
        <v>49376</v>
      </c>
      <c r="M18" s="22">
        <f t="shared" si="1"/>
        <v>0</v>
      </c>
      <c r="N18" s="188" t="s">
        <v>25</v>
      </c>
      <c r="O18" s="188" t="s">
        <v>25</v>
      </c>
      <c r="P18" s="188" t="s">
        <v>25</v>
      </c>
      <c r="Q18" s="188" t="s">
        <v>25</v>
      </c>
      <c r="R18" s="188" t="s">
        <v>25</v>
      </c>
      <c r="S18" s="189">
        <f t="shared" si="2"/>
        <v>100</v>
      </c>
      <c r="T18" s="189">
        <f t="shared" si="3"/>
        <v>88.827277309952152</v>
      </c>
    </row>
    <row r="19" spans="1:20" s="27" customFormat="1" ht="11.25">
      <c r="A19" s="22" t="s">
        <v>271</v>
      </c>
      <c r="B19" s="188">
        <v>67034</v>
      </c>
      <c r="C19" s="22">
        <v>68174</v>
      </c>
      <c r="D19" s="22">
        <v>84657</v>
      </c>
      <c r="E19" s="188">
        <v>76520</v>
      </c>
      <c r="F19" s="188">
        <v>76863</v>
      </c>
      <c r="G19" s="22">
        <f t="shared" si="0"/>
        <v>76695</v>
      </c>
      <c r="H19" s="188">
        <v>143</v>
      </c>
      <c r="I19" s="188">
        <v>1461</v>
      </c>
      <c r="J19" s="188">
        <v>787</v>
      </c>
      <c r="K19" s="188">
        <v>36652</v>
      </c>
      <c r="L19" s="188">
        <v>37652</v>
      </c>
      <c r="M19" s="22">
        <f t="shared" si="1"/>
        <v>168</v>
      </c>
      <c r="N19" s="188">
        <v>2</v>
      </c>
      <c r="O19" s="188">
        <v>5</v>
      </c>
      <c r="P19" s="188" t="s">
        <v>25</v>
      </c>
      <c r="Q19" s="188">
        <v>63</v>
      </c>
      <c r="R19" s="188">
        <v>98</v>
      </c>
      <c r="S19" s="189">
        <f t="shared" si="2"/>
        <v>99.781429296280393</v>
      </c>
      <c r="T19" s="189">
        <f t="shared" si="3"/>
        <v>90.388272676801691</v>
      </c>
    </row>
    <row r="20" spans="1:20" s="27" customFormat="1" ht="11.25">
      <c r="A20" s="22" t="s">
        <v>272</v>
      </c>
      <c r="B20" s="188">
        <v>50647</v>
      </c>
      <c r="C20" s="22">
        <v>50997</v>
      </c>
      <c r="D20" s="22">
        <v>61894</v>
      </c>
      <c r="E20" s="188">
        <v>59133</v>
      </c>
      <c r="F20" s="188">
        <v>59747</v>
      </c>
      <c r="G20" s="22">
        <f t="shared" si="0"/>
        <v>59696</v>
      </c>
      <c r="H20" s="188">
        <v>115</v>
      </c>
      <c r="I20" s="188">
        <v>1851</v>
      </c>
      <c r="J20" s="188">
        <v>1189</v>
      </c>
      <c r="K20" s="188">
        <v>27612</v>
      </c>
      <c r="L20" s="188">
        <v>28929</v>
      </c>
      <c r="M20" s="22">
        <f t="shared" si="1"/>
        <v>51</v>
      </c>
      <c r="N20" s="188">
        <v>1</v>
      </c>
      <c r="O20" s="188">
        <v>1</v>
      </c>
      <c r="P20" s="188">
        <v>3</v>
      </c>
      <c r="Q20" s="188">
        <v>7</v>
      </c>
      <c r="R20" s="188">
        <v>39</v>
      </c>
      <c r="S20" s="189">
        <f t="shared" si="2"/>
        <v>99.914640065610001</v>
      </c>
      <c r="T20" s="189">
        <f t="shared" si="3"/>
        <v>95.539147574886101</v>
      </c>
    </row>
    <row r="21" spans="1:20" s="27" customFormat="1" ht="11.25">
      <c r="A21" s="22" t="s">
        <v>273</v>
      </c>
      <c r="B21" s="22">
        <f>SUM(B6:B20)</f>
        <v>676720</v>
      </c>
      <c r="C21" s="22">
        <f>SUM(C6:C20)</f>
        <v>690810</v>
      </c>
      <c r="D21" s="22">
        <f>SUM(D6:D20)</f>
        <v>817740</v>
      </c>
      <c r="E21" s="22">
        <f t="shared" ref="E21:L21" si="4">SUM(E6:E20)</f>
        <v>742583</v>
      </c>
      <c r="F21" s="22">
        <f t="shared" si="4"/>
        <v>753231</v>
      </c>
      <c r="G21" s="22">
        <f t="shared" si="4"/>
        <v>752855</v>
      </c>
      <c r="H21" s="22">
        <f t="shared" si="4"/>
        <v>4641</v>
      </c>
      <c r="I21" s="22">
        <f t="shared" si="4"/>
        <v>18525</v>
      </c>
      <c r="J21" s="22">
        <f t="shared" si="4"/>
        <v>10440</v>
      </c>
      <c r="K21" s="22">
        <f t="shared" si="4"/>
        <v>367360</v>
      </c>
      <c r="L21" s="22">
        <f t="shared" si="4"/>
        <v>351889</v>
      </c>
      <c r="M21" s="22">
        <f t="shared" ref="M21:R21" si="5" xml:space="preserve"> SUM(M6:M20)</f>
        <v>362</v>
      </c>
      <c r="N21" s="22">
        <f t="shared" si="5"/>
        <v>3</v>
      </c>
      <c r="O21" s="22">
        <f t="shared" si="5"/>
        <v>9</v>
      </c>
      <c r="P21" s="22">
        <f t="shared" si="5"/>
        <v>4</v>
      </c>
      <c r="Q21" s="22">
        <f t="shared" si="5"/>
        <v>169</v>
      </c>
      <c r="R21" s="22">
        <f t="shared" si="5"/>
        <v>177</v>
      </c>
      <c r="S21" s="189">
        <f>G21/F21*100</f>
        <v>99.950081714639992</v>
      </c>
      <c r="T21" s="189">
        <f t="shared" si="3"/>
        <v>90.809181402401734</v>
      </c>
    </row>
    <row r="24" spans="1:20" ht="18">
      <c r="F24" s="191"/>
      <c r="G24" s="192"/>
      <c r="H24" s="192"/>
      <c r="I24" s="192"/>
      <c r="J24" s="192"/>
      <c r="K24" s="192"/>
      <c r="L24" s="192"/>
    </row>
  </sheetData>
  <mergeCells count="10">
    <mergeCell ref="A3:A5"/>
    <mergeCell ref="B3:C4"/>
    <mergeCell ref="D3:T3"/>
    <mergeCell ref="D4:D5"/>
    <mergeCell ref="E4:E5"/>
    <mergeCell ref="F4:F5"/>
    <mergeCell ref="G4:G5"/>
    <mergeCell ref="M4:M5"/>
    <mergeCell ref="S4:S5"/>
    <mergeCell ref="T4:T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7:N57"/>
  <sheetViews>
    <sheetView topLeftCell="A46" workbookViewId="0">
      <selection activeCell="P12" sqref="P12"/>
    </sheetView>
  </sheetViews>
  <sheetFormatPr defaultRowHeight="15"/>
  <cols>
    <col min="1" max="1" width="13.5703125" customWidth="1"/>
    <col min="2" max="2" width="8.5703125" customWidth="1"/>
    <col min="3" max="3" width="6.42578125" customWidth="1"/>
    <col min="4" max="14" width="5.7109375" customWidth="1"/>
    <col min="257" max="257" width="13.5703125" customWidth="1"/>
    <col min="258" max="258" width="8.5703125" customWidth="1"/>
    <col min="259" max="259" width="6.42578125" customWidth="1"/>
    <col min="260" max="270" width="5.7109375" customWidth="1"/>
    <col min="513" max="513" width="13.5703125" customWidth="1"/>
    <col min="514" max="514" width="8.5703125" customWidth="1"/>
    <col min="515" max="515" width="6.42578125" customWidth="1"/>
    <col min="516" max="526" width="5.7109375" customWidth="1"/>
    <col min="769" max="769" width="13.5703125" customWidth="1"/>
    <col min="770" max="770" width="8.5703125" customWidth="1"/>
    <col min="771" max="771" width="6.42578125" customWidth="1"/>
    <col min="772" max="782" width="5.7109375" customWidth="1"/>
    <col min="1025" max="1025" width="13.5703125" customWidth="1"/>
    <col min="1026" max="1026" width="8.5703125" customWidth="1"/>
    <col min="1027" max="1027" width="6.42578125" customWidth="1"/>
    <col min="1028" max="1038" width="5.7109375" customWidth="1"/>
    <col min="1281" max="1281" width="13.5703125" customWidth="1"/>
    <col min="1282" max="1282" width="8.5703125" customWidth="1"/>
    <col min="1283" max="1283" width="6.42578125" customWidth="1"/>
    <col min="1284" max="1294" width="5.7109375" customWidth="1"/>
    <col min="1537" max="1537" width="13.5703125" customWidth="1"/>
    <col min="1538" max="1538" width="8.5703125" customWidth="1"/>
    <col min="1539" max="1539" width="6.42578125" customWidth="1"/>
    <col min="1540" max="1550" width="5.7109375" customWidth="1"/>
    <col min="1793" max="1793" width="13.5703125" customWidth="1"/>
    <col min="1794" max="1794" width="8.5703125" customWidth="1"/>
    <col min="1795" max="1795" width="6.42578125" customWidth="1"/>
    <col min="1796" max="1806" width="5.7109375" customWidth="1"/>
    <col min="2049" max="2049" width="13.5703125" customWidth="1"/>
    <col min="2050" max="2050" width="8.5703125" customWidth="1"/>
    <col min="2051" max="2051" width="6.42578125" customWidth="1"/>
    <col min="2052" max="2062" width="5.7109375" customWidth="1"/>
    <col min="2305" max="2305" width="13.5703125" customWidth="1"/>
    <col min="2306" max="2306" width="8.5703125" customWidth="1"/>
    <col min="2307" max="2307" width="6.42578125" customWidth="1"/>
    <col min="2308" max="2318" width="5.7109375" customWidth="1"/>
    <col min="2561" max="2561" width="13.5703125" customWidth="1"/>
    <col min="2562" max="2562" width="8.5703125" customWidth="1"/>
    <col min="2563" max="2563" width="6.42578125" customWidth="1"/>
    <col min="2564" max="2574" width="5.7109375" customWidth="1"/>
    <col min="2817" max="2817" width="13.5703125" customWidth="1"/>
    <col min="2818" max="2818" width="8.5703125" customWidth="1"/>
    <col min="2819" max="2819" width="6.42578125" customWidth="1"/>
    <col min="2820" max="2830" width="5.7109375" customWidth="1"/>
    <col min="3073" max="3073" width="13.5703125" customWidth="1"/>
    <col min="3074" max="3074" width="8.5703125" customWidth="1"/>
    <col min="3075" max="3075" width="6.42578125" customWidth="1"/>
    <col min="3076" max="3086" width="5.7109375" customWidth="1"/>
    <col min="3329" max="3329" width="13.5703125" customWidth="1"/>
    <col min="3330" max="3330" width="8.5703125" customWidth="1"/>
    <col min="3331" max="3331" width="6.42578125" customWidth="1"/>
    <col min="3332" max="3342" width="5.7109375" customWidth="1"/>
    <col min="3585" max="3585" width="13.5703125" customWidth="1"/>
    <col min="3586" max="3586" width="8.5703125" customWidth="1"/>
    <col min="3587" max="3587" width="6.42578125" customWidth="1"/>
    <col min="3588" max="3598" width="5.7109375" customWidth="1"/>
    <col min="3841" max="3841" width="13.5703125" customWidth="1"/>
    <col min="3842" max="3842" width="8.5703125" customWidth="1"/>
    <col min="3843" max="3843" width="6.42578125" customWidth="1"/>
    <col min="3844" max="3854" width="5.7109375" customWidth="1"/>
    <col min="4097" max="4097" width="13.5703125" customWidth="1"/>
    <col min="4098" max="4098" width="8.5703125" customWidth="1"/>
    <col min="4099" max="4099" width="6.42578125" customWidth="1"/>
    <col min="4100" max="4110" width="5.7109375" customWidth="1"/>
    <col min="4353" max="4353" width="13.5703125" customWidth="1"/>
    <col min="4354" max="4354" width="8.5703125" customWidth="1"/>
    <col min="4355" max="4355" width="6.42578125" customWidth="1"/>
    <col min="4356" max="4366" width="5.7109375" customWidth="1"/>
    <col min="4609" max="4609" width="13.5703125" customWidth="1"/>
    <col min="4610" max="4610" width="8.5703125" customWidth="1"/>
    <col min="4611" max="4611" width="6.42578125" customWidth="1"/>
    <col min="4612" max="4622" width="5.7109375" customWidth="1"/>
    <col min="4865" max="4865" width="13.5703125" customWidth="1"/>
    <col min="4866" max="4866" width="8.5703125" customWidth="1"/>
    <col min="4867" max="4867" width="6.42578125" customWidth="1"/>
    <col min="4868" max="4878" width="5.7109375" customWidth="1"/>
    <col min="5121" max="5121" width="13.5703125" customWidth="1"/>
    <col min="5122" max="5122" width="8.5703125" customWidth="1"/>
    <col min="5123" max="5123" width="6.42578125" customWidth="1"/>
    <col min="5124" max="5134" width="5.7109375" customWidth="1"/>
    <col min="5377" max="5377" width="13.5703125" customWidth="1"/>
    <col min="5378" max="5378" width="8.5703125" customWidth="1"/>
    <col min="5379" max="5379" width="6.42578125" customWidth="1"/>
    <col min="5380" max="5390" width="5.7109375" customWidth="1"/>
    <col min="5633" max="5633" width="13.5703125" customWidth="1"/>
    <col min="5634" max="5634" width="8.5703125" customWidth="1"/>
    <col min="5635" max="5635" width="6.42578125" customWidth="1"/>
    <col min="5636" max="5646" width="5.7109375" customWidth="1"/>
    <col min="5889" max="5889" width="13.5703125" customWidth="1"/>
    <col min="5890" max="5890" width="8.5703125" customWidth="1"/>
    <col min="5891" max="5891" width="6.42578125" customWidth="1"/>
    <col min="5892" max="5902" width="5.7109375" customWidth="1"/>
    <col min="6145" max="6145" width="13.5703125" customWidth="1"/>
    <col min="6146" max="6146" width="8.5703125" customWidth="1"/>
    <col min="6147" max="6147" width="6.42578125" customWidth="1"/>
    <col min="6148" max="6158" width="5.7109375" customWidth="1"/>
    <col min="6401" max="6401" width="13.5703125" customWidth="1"/>
    <col min="6402" max="6402" width="8.5703125" customWidth="1"/>
    <col min="6403" max="6403" width="6.42578125" customWidth="1"/>
    <col min="6404" max="6414" width="5.7109375" customWidth="1"/>
    <col min="6657" max="6657" width="13.5703125" customWidth="1"/>
    <col min="6658" max="6658" width="8.5703125" customWidth="1"/>
    <col min="6659" max="6659" width="6.42578125" customWidth="1"/>
    <col min="6660" max="6670" width="5.7109375" customWidth="1"/>
    <col min="6913" max="6913" width="13.5703125" customWidth="1"/>
    <col min="6914" max="6914" width="8.5703125" customWidth="1"/>
    <col min="6915" max="6915" width="6.42578125" customWidth="1"/>
    <col min="6916" max="6926" width="5.7109375" customWidth="1"/>
    <col min="7169" max="7169" width="13.5703125" customWidth="1"/>
    <col min="7170" max="7170" width="8.5703125" customWidth="1"/>
    <col min="7171" max="7171" width="6.42578125" customWidth="1"/>
    <col min="7172" max="7182" width="5.7109375" customWidth="1"/>
    <col min="7425" max="7425" width="13.5703125" customWidth="1"/>
    <col min="7426" max="7426" width="8.5703125" customWidth="1"/>
    <col min="7427" max="7427" width="6.42578125" customWidth="1"/>
    <col min="7428" max="7438" width="5.7109375" customWidth="1"/>
    <col min="7681" max="7681" width="13.5703125" customWidth="1"/>
    <col min="7682" max="7682" width="8.5703125" customWidth="1"/>
    <col min="7683" max="7683" width="6.42578125" customWidth="1"/>
    <col min="7684" max="7694" width="5.7109375" customWidth="1"/>
    <col min="7937" max="7937" width="13.5703125" customWidth="1"/>
    <col min="7938" max="7938" width="8.5703125" customWidth="1"/>
    <col min="7939" max="7939" width="6.42578125" customWidth="1"/>
    <col min="7940" max="7950" width="5.7109375" customWidth="1"/>
    <col min="8193" max="8193" width="13.5703125" customWidth="1"/>
    <col min="8194" max="8194" width="8.5703125" customWidth="1"/>
    <col min="8195" max="8195" width="6.42578125" customWidth="1"/>
    <col min="8196" max="8206" width="5.7109375" customWidth="1"/>
    <col min="8449" max="8449" width="13.5703125" customWidth="1"/>
    <col min="8450" max="8450" width="8.5703125" customWidth="1"/>
    <col min="8451" max="8451" width="6.42578125" customWidth="1"/>
    <col min="8452" max="8462" width="5.7109375" customWidth="1"/>
    <col min="8705" max="8705" width="13.5703125" customWidth="1"/>
    <col min="8706" max="8706" width="8.5703125" customWidth="1"/>
    <col min="8707" max="8707" width="6.42578125" customWidth="1"/>
    <col min="8708" max="8718" width="5.7109375" customWidth="1"/>
    <col min="8961" max="8961" width="13.5703125" customWidth="1"/>
    <col min="8962" max="8962" width="8.5703125" customWidth="1"/>
    <col min="8963" max="8963" width="6.42578125" customWidth="1"/>
    <col min="8964" max="8974" width="5.7109375" customWidth="1"/>
    <col min="9217" max="9217" width="13.5703125" customWidth="1"/>
    <col min="9218" max="9218" width="8.5703125" customWidth="1"/>
    <col min="9219" max="9219" width="6.42578125" customWidth="1"/>
    <col min="9220" max="9230" width="5.7109375" customWidth="1"/>
    <col min="9473" max="9473" width="13.5703125" customWidth="1"/>
    <col min="9474" max="9474" width="8.5703125" customWidth="1"/>
    <col min="9475" max="9475" width="6.42578125" customWidth="1"/>
    <col min="9476" max="9486" width="5.7109375" customWidth="1"/>
    <col min="9729" max="9729" width="13.5703125" customWidth="1"/>
    <col min="9730" max="9730" width="8.5703125" customWidth="1"/>
    <col min="9731" max="9731" width="6.42578125" customWidth="1"/>
    <col min="9732" max="9742" width="5.7109375" customWidth="1"/>
    <col min="9985" max="9985" width="13.5703125" customWidth="1"/>
    <col min="9986" max="9986" width="8.5703125" customWidth="1"/>
    <col min="9987" max="9987" width="6.42578125" customWidth="1"/>
    <col min="9988" max="9998" width="5.7109375" customWidth="1"/>
    <col min="10241" max="10241" width="13.5703125" customWidth="1"/>
    <col min="10242" max="10242" width="8.5703125" customWidth="1"/>
    <col min="10243" max="10243" width="6.42578125" customWidth="1"/>
    <col min="10244" max="10254" width="5.7109375" customWidth="1"/>
    <col min="10497" max="10497" width="13.5703125" customWidth="1"/>
    <col min="10498" max="10498" width="8.5703125" customWidth="1"/>
    <col min="10499" max="10499" width="6.42578125" customWidth="1"/>
    <col min="10500" max="10510" width="5.7109375" customWidth="1"/>
    <col min="10753" max="10753" width="13.5703125" customWidth="1"/>
    <col min="10754" max="10754" width="8.5703125" customWidth="1"/>
    <col min="10755" max="10755" width="6.42578125" customWidth="1"/>
    <col min="10756" max="10766" width="5.7109375" customWidth="1"/>
    <col min="11009" max="11009" width="13.5703125" customWidth="1"/>
    <col min="11010" max="11010" width="8.5703125" customWidth="1"/>
    <col min="11011" max="11011" width="6.42578125" customWidth="1"/>
    <col min="11012" max="11022" width="5.7109375" customWidth="1"/>
    <col min="11265" max="11265" width="13.5703125" customWidth="1"/>
    <col min="11266" max="11266" width="8.5703125" customWidth="1"/>
    <col min="11267" max="11267" width="6.42578125" customWidth="1"/>
    <col min="11268" max="11278" width="5.7109375" customWidth="1"/>
    <col min="11521" max="11521" width="13.5703125" customWidth="1"/>
    <col min="11522" max="11522" width="8.5703125" customWidth="1"/>
    <col min="11523" max="11523" width="6.42578125" customWidth="1"/>
    <col min="11524" max="11534" width="5.7109375" customWidth="1"/>
    <col min="11777" max="11777" width="13.5703125" customWidth="1"/>
    <col min="11778" max="11778" width="8.5703125" customWidth="1"/>
    <col min="11779" max="11779" width="6.42578125" customWidth="1"/>
    <col min="11780" max="11790" width="5.7109375" customWidth="1"/>
    <col min="12033" max="12033" width="13.5703125" customWidth="1"/>
    <col min="12034" max="12034" width="8.5703125" customWidth="1"/>
    <col min="12035" max="12035" width="6.42578125" customWidth="1"/>
    <col min="12036" max="12046" width="5.7109375" customWidth="1"/>
    <col min="12289" max="12289" width="13.5703125" customWidth="1"/>
    <col min="12290" max="12290" width="8.5703125" customWidth="1"/>
    <col min="12291" max="12291" width="6.42578125" customWidth="1"/>
    <col min="12292" max="12302" width="5.7109375" customWidth="1"/>
    <col min="12545" max="12545" width="13.5703125" customWidth="1"/>
    <col min="12546" max="12546" width="8.5703125" customWidth="1"/>
    <col min="12547" max="12547" width="6.42578125" customWidth="1"/>
    <col min="12548" max="12558" width="5.7109375" customWidth="1"/>
    <col min="12801" max="12801" width="13.5703125" customWidth="1"/>
    <col min="12802" max="12802" width="8.5703125" customWidth="1"/>
    <col min="12803" max="12803" width="6.42578125" customWidth="1"/>
    <col min="12804" max="12814" width="5.7109375" customWidth="1"/>
    <col min="13057" max="13057" width="13.5703125" customWidth="1"/>
    <col min="13058" max="13058" width="8.5703125" customWidth="1"/>
    <col min="13059" max="13059" width="6.42578125" customWidth="1"/>
    <col min="13060" max="13070" width="5.7109375" customWidth="1"/>
    <col min="13313" max="13313" width="13.5703125" customWidth="1"/>
    <col min="13314" max="13314" width="8.5703125" customWidth="1"/>
    <col min="13315" max="13315" width="6.42578125" customWidth="1"/>
    <col min="13316" max="13326" width="5.7109375" customWidth="1"/>
    <col min="13569" max="13569" width="13.5703125" customWidth="1"/>
    <col min="13570" max="13570" width="8.5703125" customWidth="1"/>
    <col min="13571" max="13571" width="6.42578125" customWidth="1"/>
    <col min="13572" max="13582" width="5.7109375" customWidth="1"/>
    <col min="13825" max="13825" width="13.5703125" customWidth="1"/>
    <col min="13826" max="13826" width="8.5703125" customWidth="1"/>
    <col min="13827" max="13827" width="6.42578125" customWidth="1"/>
    <col min="13828" max="13838" width="5.7109375" customWidth="1"/>
    <col min="14081" max="14081" width="13.5703125" customWidth="1"/>
    <col min="14082" max="14082" width="8.5703125" customWidth="1"/>
    <col min="14083" max="14083" width="6.42578125" customWidth="1"/>
    <col min="14084" max="14094" width="5.7109375" customWidth="1"/>
    <col min="14337" max="14337" width="13.5703125" customWidth="1"/>
    <col min="14338" max="14338" width="8.5703125" customWidth="1"/>
    <col min="14339" max="14339" width="6.42578125" customWidth="1"/>
    <col min="14340" max="14350" width="5.7109375" customWidth="1"/>
    <col min="14593" max="14593" width="13.5703125" customWidth="1"/>
    <col min="14594" max="14594" width="8.5703125" customWidth="1"/>
    <col min="14595" max="14595" width="6.42578125" customWidth="1"/>
    <col min="14596" max="14606" width="5.7109375" customWidth="1"/>
    <col min="14849" max="14849" width="13.5703125" customWidth="1"/>
    <col min="14850" max="14850" width="8.5703125" customWidth="1"/>
    <col min="14851" max="14851" width="6.42578125" customWidth="1"/>
    <col min="14852" max="14862" width="5.7109375" customWidth="1"/>
    <col min="15105" max="15105" width="13.5703125" customWidth="1"/>
    <col min="15106" max="15106" width="8.5703125" customWidth="1"/>
    <col min="15107" max="15107" width="6.42578125" customWidth="1"/>
    <col min="15108" max="15118" width="5.7109375" customWidth="1"/>
    <col min="15361" max="15361" width="13.5703125" customWidth="1"/>
    <col min="15362" max="15362" width="8.5703125" customWidth="1"/>
    <col min="15363" max="15363" width="6.42578125" customWidth="1"/>
    <col min="15364" max="15374" width="5.7109375" customWidth="1"/>
    <col min="15617" max="15617" width="13.5703125" customWidth="1"/>
    <col min="15618" max="15618" width="8.5703125" customWidth="1"/>
    <col min="15619" max="15619" width="6.42578125" customWidth="1"/>
    <col min="15620" max="15630" width="5.7109375" customWidth="1"/>
    <col min="15873" max="15873" width="13.5703125" customWidth="1"/>
    <col min="15874" max="15874" width="8.5703125" customWidth="1"/>
    <col min="15875" max="15875" width="6.42578125" customWidth="1"/>
    <col min="15876" max="15886" width="5.7109375" customWidth="1"/>
    <col min="16129" max="16129" width="13.5703125" customWidth="1"/>
    <col min="16130" max="16130" width="8.5703125" customWidth="1"/>
    <col min="16131" max="16131" width="6.42578125" customWidth="1"/>
    <col min="16132" max="16142" width="5.7109375" customWidth="1"/>
  </cols>
  <sheetData>
    <row r="37" spans="1:14" ht="18" customHeight="1">
      <c r="A37" s="193" t="s">
        <v>274</v>
      </c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</row>
    <row r="38" spans="1:14">
      <c r="A38" s="194" t="s">
        <v>275</v>
      </c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</row>
    <row r="39" spans="1:14">
      <c r="A39" s="194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</row>
    <row r="40" spans="1:14" ht="29.25" customHeight="1">
      <c r="A40" s="195" t="s">
        <v>241</v>
      </c>
      <c r="B40" s="114" t="s">
        <v>276</v>
      </c>
      <c r="C40" s="196" t="s">
        <v>277</v>
      </c>
      <c r="D40" s="197"/>
      <c r="E40" s="197"/>
      <c r="F40" s="197"/>
      <c r="G40" s="197"/>
      <c r="H40" s="198"/>
      <c r="I40" s="196" t="s">
        <v>278</v>
      </c>
      <c r="J40" s="197"/>
      <c r="K40" s="197"/>
      <c r="L40" s="197"/>
      <c r="M40" s="197"/>
      <c r="N40" s="198"/>
    </row>
    <row r="41" spans="1:14" ht="45.75" customHeight="1">
      <c r="A41" s="199"/>
      <c r="B41" s="123"/>
      <c r="C41" s="200" t="s">
        <v>169</v>
      </c>
      <c r="D41" s="200" t="s">
        <v>279</v>
      </c>
      <c r="E41" s="200" t="s">
        <v>280</v>
      </c>
      <c r="F41" s="200" t="s">
        <v>281</v>
      </c>
      <c r="G41" s="200" t="s">
        <v>282</v>
      </c>
      <c r="H41" s="200" t="s">
        <v>283</v>
      </c>
      <c r="I41" s="200" t="s">
        <v>169</v>
      </c>
      <c r="J41" s="200" t="s">
        <v>279</v>
      </c>
      <c r="K41" s="200" t="s">
        <v>280</v>
      </c>
      <c r="L41" s="200" t="s">
        <v>281</v>
      </c>
      <c r="M41" s="200" t="s">
        <v>282</v>
      </c>
      <c r="N41" s="200" t="s">
        <v>283</v>
      </c>
    </row>
    <row r="42" spans="1:14" ht="15.75" customHeight="1">
      <c r="A42" s="201" t="s">
        <v>154</v>
      </c>
      <c r="B42" s="202">
        <v>1180</v>
      </c>
      <c r="C42" s="202">
        <f>SUM(D42:H42)</f>
        <v>54</v>
      </c>
      <c r="D42" s="203">
        <v>0</v>
      </c>
      <c r="E42" s="203">
        <v>0</v>
      </c>
      <c r="F42" s="203">
        <v>14</v>
      </c>
      <c r="G42" s="203">
        <v>26</v>
      </c>
      <c r="H42" s="203">
        <v>14</v>
      </c>
      <c r="I42" s="204">
        <f>N42+M42+L42+K42+J42</f>
        <v>2</v>
      </c>
      <c r="J42" s="204">
        <v>0</v>
      </c>
      <c r="K42" s="204">
        <v>0</v>
      </c>
      <c r="L42" s="204">
        <v>2</v>
      </c>
      <c r="M42" s="204">
        <v>0</v>
      </c>
      <c r="N42" s="204">
        <v>0</v>
      </c>
    </row>
    <row r="43" spans="1:14" ht="15.75" customHeight="1">
      <c r="A43" s="201" t="s">
        <v>155</v>
      </c>
      <c r="B43" s="202">
        <v>338</v>
      </c>
      <c r="C43" s="202">
        <f t="shared" ref="C43:C56" si="0">SUM(D43:H43)</f>
        <v>0</v>
      </c>
      <c r="D43" s="203">
        <v>0</v>
      </c>
      <c r="E43" s="203">
        <v>0</v>
      </c>
      <c r="F43" s="203">
        <v>0</v>
      </c>
      <c r="G43" s="203">
        <v>0</v>
      </c>
      <c r="H43" s="203">
        <v>0</v>
      </c>
      <c r="I43" s="204">
        <f t="shared" ref="I43:I56" si="1">N43+M43+L43+K43+J43</f>
        <v>0</v>
      </c>
      <c r="J43" s="204">
        <v>0</v>
      </c>
      <c r="K43" s="204">
        <v>0</v>
      </c>
      <c r="L43" s="204">
        <v>0</v>
      </c>
      <c r="M43" s="204">
        <v>0</v>
      </c>
      <c r="N43" s="204">
        <v>0</v>
      </c>
    </row>
    <row r="44" spans="1:14" ht="15.75" customHeight="1">
      <c r="A44" s="201" t="s">
        <v>284</v>
      </c>
      <c r="B44" s="202">
        <v>692</v>
      </c>
      <c r="C44" s="202">
        <f t="shared" si="0"/>
        <v>286</v>
      </c>
      <c r="D44" s="203">
        <v>1</v>
      </c>
      <c r="E44" s="203">
        <v>4</v>
      </c>
      <c r="F44" s="203">
        <v>6</v>
      </c>
      <c r="G44" s="203">
        <v>147</v>
      </c>
      <c r="H44" s="203">
        <v>128</v>
      </c>
      <c r="I44" s="204">
        <f t="shared" si="1"/>
        <v>76</v>
      </c>
      <c r="J44" s="204">
        <v>0</v>
      </c>
      <c r="K44" s="204">
        <v>0</v>
      </c>
      <c r="L44" s="204">
        <v>0</v>
      </c>
      <c r="M44" s="204">
        <v>41</v>
      </c>
      <c r="N44" s="204">
        <v>35</v>
      </c>
    </row>
    <row r="45" spans="1:14" ht="15.75" customHeight="1">
      <c r="A45" s="201" t="s">
        <v>157</v>
      </c>
      <c r="B45" s="202">
        <v>89</v>
      </c>
      <c r="C45" s="202">
        <f t="shared" si="0"/>
        <v>50</v>
      </c>
      <c r="D45" s="203">
        <v>1</v>
      </c>
      <c r="E45" s="203">
        <v>1</v>
      </c>
      <c r="F45" s="203">
        <v>7</v>
      </c>
      <c r="G45" s="203">
        <v>19</v>
      </c>
      <c r="H45" s="203">
        <v>22</v>
      </c>
      <c r="I45" s="204">
        <f t="shared" si="1"/>
        <v>21</v>
      </c>
      <c r="J45" s="204">
        <v>1</v>
      </c>
      <c r="K45" s="204">
        <v>1</v>
      </c>
      <c r="L45" s="204">
        <v>7</v>
      </c>
      <c r="M45" s="204">
        <v>3</v>
      </c>
      <c r="N45" s="204">
        <v>9</v>
      </c>
    </row>
    <row r="46" spans="1:14" ht="15.75" customHeight="1">
      <c r="A46" s="201" t="s">
        <v>158</v>
      </c>
      <c r="B46" s="202">
        <v>845</v>
      </c>
      <c r="C46" s="202">
        <f t="shared" si="0"/>
        <v>14</v>
      </c>
      <c r="D46" s="204">
        <v>0</v>
      </c>
      <c r="E46" s="204">
        <v>0</v>
      </c>
      <c r="F46" s="204">
        <v>0</v>
      </c>
      <c r="G46" s="204">
        <v>14</v>
      </c>
      <c r="H46" s="204">
        <v>0</v>
      </c>
      <c r="I46" s="204">
        <f t="shared" si="1"/>
        <v>8</v>
      </c>
      <c r="J46" s="204">
        <v>0</v>
      </c>
      <c r="K46" s="204">
        <v>0</v>
      </c>
      <c r="L46" s="204">
        <v>8</v>
      </c>
      <c r="M46" s="204">
        <v>0</v>
      </c>
      <c r="N46" s="204">
        <v>0</v>
      </c>
    </row>
    <row r="47" spans="1:14" ht="15.75" customHeight="1">
      <c r="A47" s="201" t="s">
        <v>159</v>
      </c>
      <c r="B47" s="202">
        <v>237</v>
      </c>
      <c r="C47" s="202">
        <f t="shared" si="0"/>
        <v>0</v>
      </c>
      <c r="D47" s="204">
        <f t="shared" ref="D47:H49" si="2">I47+H47+G47+F47+E47</f>
        <v>0</v>
      </c>
      <c r="E47" s="204">
        <f t="shared" si="2"/>
        <v>0</v>
      </c>
      <c r="F47" s="204">
        <f t="shared" si="2"/>
        <v>0</v>
      </c>
      <c r="G47" s="204">
        <f t="shared" si="2"/>
        <v>0</v>
      </c>
      <c r="H47" s="204">
        <f t="shared" si="2"/>
        <v>0</v>
      </c>
      <c r="I47" s="204">
        <f t="shared" si="1"/>
        <v>0</v>
      </c>
      <c r="J47" s="204">
        <v>0</v>
      </c>
      <c r="K47" s="204">
        <v>0</v>
      </c>
      <c r="L47" s="204">
        <v>0</v>
      </c>
      <c r="M47" s="204">
        <v>0</v>
      </c>
      <c r="N47" s="204">
        <v>0</v>
      </c>
    </row>
    <row r="48" spans="1:14" ht="15.75" customHeight="1">
      <c r="A48" s="201" t="s">
        <v>160</v>
      </c>
      <c r="B48" s="202">
        <v>45</v>
      </c>
      <c r="C48" s="202">
        <f t="shared" si="0"/>
        <v>68</v>
      </c>
      <c r="D48" s="204">
        <v>0</v>
      </c>
      <c r="E48" s="204">
        <v>3</v>
      </c>
      <c r="F48" s="204">
        <v>0</v>
      </c>
      <c r="G48" s="204">
        <v>45</v>
      </c>
      <c r="H48" s="204">
        <v>20</v>
      </c>
      <c r="I48" s="204">
        <f t="shared" si="1"/>
        <v>10</v>
      </c>
      <c r="J48" s="205">
        <v>0</v>
      </c>
      <c r="K48" s="205">
        <v>0</v>
      </c>
      <c r="L48" s="205">
        <v>0</v>
      </c>
      <c r="M48" s="205">
        <v>10</v>
      </c>
      <c r="N48" s="205">
        <v>0</v>
      </c>
    </row>
    <row r="49" spans="1:14" ht="15.75" customHeight="1">
      <c r="A49" s="201" t="s">
        <v>161</v>
      </c>
      <c r="B49" s="202">
        <v>193</v>
      </c>
      <c r="C49" s="202">
        <f t="shared" si="0"/>
        <v>0</v>
      </c>
      <c r="D49" s="204">
        <f t="shared" si="2"/>
        <v>0</v>
      </c>
      <c r="E49" s="204">
        <f t="shared" si="2"/>
        <v>0</v>
      </c>
      <c r="F49" s="204">
        <f t="shared" si="2"/>
        <v>0</v>
      </c>
      <c r="G49" s="204">
        <f t="shared" si="2"/>
        <v>0</v>
      </c>
      <c r="H49" s="204">
        <f t="shared" si="2"/>
        <v>0</v>
      </c>
      <c r="I49" s="204">
        <f t="shared" si="1"/>
        <v>0</v>
      </c>
      <c r="J49" s="205">
        <v>0</v>
      </c>
      <c r="K49" s="205">
        <v>0</v>
      </c>
      <c r="L49" s="205">
        <v>0</v>
      </c>
      <c r="M49" s="205">
        <v>0</v>
      </c>
      <c r="N49" s="205">
        <v>0</v>
      </c>
    </row>
    <row r="50" spans="1:14" ht="15.75" customHeight="1">
      <c r="A50" s="201" t="s">
        <v>162</v>
      </c>
      <c r="B50" s="202">
        <v>0</v>
      </c>
      <c r="C50" s="202">
        <f t="shared" si="0"/>
        <v>2</v>
      </c>
      <c r="D50" s="204">
        <v>0</v>
      </c>
      <c r="E50" s="204">
        <v>0</v>
      </c>
      <c r="F50" s="203">
        <v>2</v>
      </c>
      <c r="G50" s="203">
        <v>0</v>
      </c>
      <c r="H50" s="203">
        <v>0</v>
      </c>
      <c r="I50" s="204">
        <f t="shared" si="1"/>
        <v>2</v>
      </c>
      <c r="J50" s="205">
        <v>0</v>
      </c>
      <c r="K50" s="205">
        <v>0</v>
      </c>
      <c r="L50" s="205">
        <v>2</v>
      </c>
      <c r="M50" s="205">
        <v>0</v>
      </c>
      <c r="N50" s="205">
        <v>0</v>
      </c>
    </row>
    <row r="51" spans="1:14" ht="15.75" customHeight="1">
      <c r="A51" s="201" t="s">
        <v>285</v>
      </c>
      <c r="B51" s="202">
        <v>252</v>
      </c>
      <c r="C51" s="202">
        <f t="shared" si="0"/>
        <v>44</v>
      </c>
      <c r="D51" s="203">
        <v>1</v>
      </c>
      <c r="E51" s="203">
        <v>2</v>
      </c>
      <c r="F51" s="203">
        <v>2</v>
      </c>
      <c r="G51" s="203">
        <v>21</v>
      </c>
      <c r="H51" s="203">
        <v>18</v>
      </c>
      <c r="I51" s="204">
        <f t="shared" si="1"/>
        <v>16</v>
      </c>
      <c r="J51" s="205">
        <v>0</v>
      </c>
      <c r="K51" s="205">
        <v>0</v>
      </c>
      <c r="L51" s="205">
        <v>0</v>
      </c>
      <c r="M51" s="205">
        <v>14</v>
      </c>
      <c r="N51" s="205">
        <v>2</v>
      </c>
    </row>
    <row r="52" spans="1:14" ht="15.75" customHeight="1">
      <c r="A52" s="201" t="s">
        <v>164</v>
      </c>
      <c r="B52" s="202">
        <v>17</v>
      </c>
      <c r="C52" s="202">
        <f t="shared" si="0"/>
        <v>9</v>
      </c>
      <c r="D52" s="203">
        <v>0</v>
      </c>
      <c r="E52" s="203">
        <v>0</v>
      </c>
      <c r="F52" s="203">
        <v>1</v>
      </c>
      <c r="G52" s="203">
        <v>2</v>
      </c>
      <c r="H52" s="203">
        <v>6</v>
      </c>
      <c r="I52" s="204">
        <f t="shared" si="1"/>
        <v>7</v>
      </c>
      <c r="J52" s="205">
        <v>0</v>
      </c>
      <c r="K52" s="205">
        <v>0</v>
      </c>
      <c r="L52" s="205">
        <v>1</v>
      </c>
      <c r="M52" s="205">
        <v>0</v>
      </c>
      <c r="N52" s="205">
        <v>6</v>
      </c>
    </row>
    <row r="53" spans="1:14" ht="15.75" customHeight="1">
      <c r="A53" s="201" t="s">
        <v>165</v>
      </c>
      <c r="B53" s="202">
        <v>13</v>
      </c>
      <c r="C53" s="202">
        <f t="shared" si="0"/>
        <v>5</v>
      </c>
      <c r="D53" s="203">
        <v>2</v>
      </c>
      <c r="E53" s="203">
        <v>0</v>
      </c>
      <c r="F53" s="203">
        <v>3</v>
      </c>
      <c r="G53" s="203">
        <v>0</v>
      </c>
      <c r="H53" s="203">
        <v>0</v>
      </c>
      <c r="I53" s="204">
        <f t="shared" si="1"/>
        <v>5</v>
      </c>
      <c r="J53" s="205">
        <v>2</v>
      </c>
      <c r="K53" s="205">
        <v>0</v>
      </c>
      <c r="L53" s="205">
        <v>3</v>
      </c>
      <c r="M53" s="205">
        <v>0</v>
      </c>
      <c r="N53" s="205">
        <v>0</v>
      </c>
    </row>
    <row r="54" spans="1:14" ht="15.75" customHeight="1">
      <c r="A54" s="201" t="s">
        <v>166</v>
      </c>
      <c r="B54" s="202">
        <v>0</v>
      </c>
      <c r="C54" s="202">
        <f t="shared" si="0"/>
        <v>4</v>
      </c>
      <c r="D54" s="203">
        <v>1</v>
      </c>
      <c r="E54" s="203">
        <v>1</v>
      </c>
      <c r="F54" s="203">
        <v>2</v>
      </c>
      <c r="G54" s="203">
        <v>0</v>
      </c>
      <c r="H54" s="203">
        <v>0</v>
      </c>
      <c r="I54" s="204">
        <f t="shared" si="1"/>
        <v>4</v>
      </c>
      <c r="J54" s="205">
        <v>1</v>
      </c>
      <c r="K54" s="205">
        <v>1</v>
      </c>
      <c r="L54" s="205">
        <v>2</v>
      </c>
      <c r="M54" s="205">
        <v>0</v>
      </c>
      <c r="N54" s="205">
        <v>0</v>
      </c>
    </row>
    <row r="55" spans="1:14" ht="15.75" customHeight="1">
      <c r="A55" s="201" t="s">
        <v>167</v>
      </c>
      <c r="B55" s="202">
        <v>114</v>
      </c>
      <c r="C55" s="202">
        <f t="shared" si="0"/>
        <v>79</v>
      </c>
      <c r="D55" s="203">
        <v>0</v>
      </c>
      <c r="E55" s="203">
        <v>3</v>
      </c>
      <c r="F55" s="203">
        <v>2</v>
      </c>
      <c r="G55" s="203">
        <v>6</v>
      </c>
      <c r="H55" s="203">
        <v>68</v>
      </c>
      <c r="I55" s="204">
        <f t="shared" si="1"/>
        <v>21</v>
      </c>
      <c r="J55" s="205">
        <v>0</v>
      </c>
      <c r="K55" s="205">
        <v>3</v>
      </c>
      <c r="L55" s="205">
        <v>2</v>
      </c>
      <c r="M55" s="205">
        <v>5</v>
      </c>
      <c r="N55" s="205">
        <v>11</v>
      </c>
    </row>
    <row r="56" spans="1:14" ht="15.75" customHeight="1">
      <c r="A56" s="201" t="s">
        <v>168</v>
      </c>
      <c r="B56" s="202">
        <v>311</v>
      </c>
      <c r="C56" s="202">
        <f t="shared" si="0"/>
        <v>97</v>
      </c>
      <c r="D56" s="203">
        <v>0</v>
      </c>
      <c r="E56" s="203">
        <v>0</v>
      </c>
      <c r="F56" s="203">
        <v>6</v>
      </c>
      <c r="G56" s="203">
        <v>40</v>
      </c>
      <c r="H56" s="203">
        <v>51</v>
      </c>
      <c r="I56" s="204">
        <f t="shared" si="1"/>
        <v>2</v>
      </c>
      <c r="J56" s="205">
        <v>0</v>
      </c>
      <c r="K56" s="205">
        <v>0</v>
      </c>
      <c r="L56" s="205">
        <v>2</v>
      </c>
      <c r="M56" s="205">
        <v>0</v>
      </c>
      <c r="N56" s="205">
        <v>0</v>
      </c>
    </row>
    <row r="57" spans="1:14" ht="15.75" customHeight="1">
      <c r="A57" s="201" t="s">
        <v>286</v>
      </c>
      <c r="B57" s="202">
        <v>4326</v>
      </c>
      <c r="C57" s="202">
        <f t="shared" ref="C57:H57" si="3">SUM(C42:C56)</f>
        <v>712</v>
      </c>
      <c r="D57" s="202">
        <f t="shared" si="3"/>
        <v>6</v>
      </c>
      <c r="E57" s="202">
        <f t="shared" si="3"/>
        <v>14</v>
      </c>
      <c r="F57" s="202">
        <f t="shared" si="3"/>
        <v>45</v>
      </c>
      <c r="G57" s="202">
        <f t="shared" si="3"/>
        <v>320</v>
      </c>
      <c r="H57" s="202">
        <f t="shared" si="3"/>
        <v>327</v>
      </c>
      <c r="I57" s="204">
        <f t="shared" ref="I57:N57" si="4">SUM(I42:I56)</f>
        <v>174</v>
      </c>
      <c r="J57" s="204">
        <f t="shared" si="4"/>
        <v>4</v>
      </c>
      <c r="K57" s="204">
        <f t="shared" si="4"/>
        <v>5</v>
      </c>
      <c r="L57" s="204">
        <f t="shared" si="4"/>
        <v>29</v>
      </c>
      <c r="M57" s="204">
        <f t="shared" si="4"/>
        <v>73</v>
      </c>
      <c r="N57" s="204">
        <f t="shared" si="4"/>
        <v>63</v>
      </c>
    </row>
  </sheetData>
  <mergeCells count="5">
    <mergeCell ref="A37:N37"/>
    <mergeCell ref="A40:A41"/>
    <mergeCell ref="B40:B41"/>
    <mergeCell ref="C40:H40"/>
    <mergeCell ref="I40:N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ZR-1-1</vt:lpstr>
      <vt:lpstr>CPI</vt:lpstr>
      <vt:lpstr>Une_02</vt:lpstr>
      <vt:lpstr>ХАА une </vt:lpstr>
      <vt:lpstr>GEMT2013-2-gemt2013</vt:lpstr>
      <vt:lpstr>GEMT2013-2-2013sum</vt:lpstr>
      <vt:lpstr>holboo</vt:lpstr>
      <vt:lpstr>ХАА1</vt:lpstr>
      <vt:lpstr>ХАА2</vt:lpstr>
      <vt:lpstr>хааб-6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2021-02-01T07:44:30Z</dcterms:created>
  <dcterms:modified xsi:type="dcterms:W3CDTF">2021-02-01T08:21:38Z</dcterms:modified>
</cp:coreProperties>
</file>