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ymbaa\2018\2018Jiliin emhetgel\"/>
    </mc:Choice>
  </mc:AlternateContent>
  <bookViews>
    <workbookView xWindow="0" yWindow="0" windowWidth="19440" windowHeight="12135" activeTab="2"/>
  </bookViews>
  <sheets>
    <sheet name="Төсөв" sheetId="1" r:id="rId1"/>
    <sheet name="зарлага" sheetId="2" r:id="rId2"/>
    <sheet name="orlogo-sumdaar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4" l="1"/>
  <c r="K20" i="4" l="1"/>
  <c r="F4" i="2"/>
  <c r="G4" i="2"/>
  <c r="E33" i="1" l="1"/>
  <c r="E35" i="1" s="1"/>
  <c r="K5" i="1" l="1"/>
  <c r="J4" i="2" l="1"/>
  <c r="K16" i="1"/>
  <c r="L16" i="1" l="1"/>
  <c r="K24" i="1" l="1"/>
  <c r="K8" i="1"/>
  <c r="L24" i="1" l="1"/>
  <c r="K4" i="2" l="1"/>
  <c r="K28" i="1" l="1"/>
  <c r="K7" i="1" l="1"/>
  <c r="K6" i="1" s="1"/>
  <c r="L28" i="1" l="1"/>
  <c r="K35" i="1" l="1"/>
  <c r="L8" i="1" l="1"/>
  <c r="L7" i="1" s="1"/>
  <c r="L6" i="1" s="1"/>
  <c r="L5" i="1" s="1"/>
  <c r="L33" i="1" s="1"/>
  <c r="L35" i="1" l="1"/>
</calcChain>
</file>

<file path=xl/sharedStrings.xml><?xml version="1.0" encoding="utf-8"?>
<sst xmlns="http://schemas.openxmlformats.org/spreadsheetml/2006/main" count="71" uniqueCount="71">
  <si>
    <t>I.ОРОН НУТГИЙН ТӨСВИЙН ОРЛОГЫН МЭДЭЭ, мянган төгрөгөөр</t>
  </si>
  <si>
    <t>Нийт орлого /тусламжийн дүн/</t>
  </si>
  <si>
    <t xml:space="preserve">  А.УРСГАЛ ОРЛОГО</t>
  </si>
  <si>
    <t xml:space="preserve">   I.ТАТВАРЫН ОРЛОГО </t>
  </si>
  <si>
    <t xml:space="preserve">   1.1 Хүн амын орлогын албан татвар</t>
  </si>
  <si>
    <t xml:space="preserve">   1.1 Цалин хөлс болон түүнтэй адилтгах орлогын татвар </t>
  </si>
  <si>
    <t>Хувь хүний орлогын албан татварын буцаалт</t>
  </si>
  <si>
    <t xml:space="preserve">   1.2 үйл ажиллагааны орлого                                   </t>
  </si>
  <si>
    <t xml:space="preserve">   1.3 Хөрөнгө борлуулсаны                                </t>
  </si>
  <si>
    <t xml:space="preserve">  2.Хөрөнгийн татвар/ҮХХболон буу/</t>
  </si>
  <si>
    <t xml:space="preserve">  3. Авто тээврийн хэрэгслийн </t>
  </si>
  <si>
    <t xml:space="preserve">  4. Бусад  татвар</t>
  </si>
  <si>
    <t xml:space="preserve">  4.1 Улсын тэмдэгтийн</t>
  </si>
  <si>
    <t xml:space="preserve">  4.2 Ашигт малтмал нөөцийн</t>
  </si>
  <si>
    <t xml:space="preserve">  4.3 Газрын төлбөр</t>
  </si>
  <si>
    <t xml:space="preserve">  4.5 Хог хаягдалын үйлчилгээний</t>
  </si>
  <si>
    <t xml:space="preserve"> 4.6 Усны төлбөр</t>
  </si>
  <si>
    <t xml:space="preserve"> 4.7 Лиценцийн төлбөр</t>
  </si>
  <si>
    <t xml:space="preserve">  4.6.Бусад</t>
  </si>
  <si>
    <t>II.ТАТВАРЫН  БУС ОРЛОГО</t>
  </si>
  <si>
    <t xml:space="preserve">  2.1 Төсөвт байгууллагын өөрийн  орлого </t>
  </si>
  <si>
    <t xml:space="preserve">  2.2 Бусад нэр заагдаагүй     </t>
  </si>
  <si>
    <t xml:space="preserve">   Б. ХӨРӨНГИЙН ОРЛОГО</t>
  </si>
  <si>
    <t>В.ТУСЛАМЖИЙН ОРЛОГО</t>
  </si>
  <si>
    <t xml:space="preserve">   1.Улсын төсвөөс авсан санхүүгийн дэмжлэг</t>
  </si>
  <si>
    <t xml:space="preserve">  Тусгай зориулалтын шилжүүлгээс санхүүжих</t>
  </si>
  <si>
    <t>Орон нутгийн хөгжлийн нэгдсэн сангийн орлогын шилжүүлгээс санхүүжих</t>
  </si>
  <si>
    <t xml:space="preserve">Орон нутгийн төсвийн орлого /тусламжийн орлого ороогүй / </t>
  </si>
  <si>
    <t>Улсын төсөвт төвлөрүүлж  байгаа орлого</t>
  </si>
  <si>
    <t xml:space="preserve">  Аймгийн нийт орлого </t>
  </si>
  <si>
    <t>Зарлагын төрөл</t>
  </si>
  <si>
    <t>Орон нутгийн байгууллагын зарлагын дүн</t>
  </si>
  <si>
    <t>Цалин хөлс болон нэмэгдэл урамшил</t>
  </si>
  <si>
    <t>Ажил олгогчоос нийгмийн даатгалд төлөх шимтгэл</t>
  </si>
  <si>
    <t>Байр ашиглалттай холбоотой тогтмол зардал</t>
  </si>
  <si>
    <t>Хангамж бараа материалын зардал</t>
  </si>
  <si>
    <t>Норматив зардал</t>
  </si>
  <si>
    <t>Эд хогшил урсгал засварын зардал</t>
  </si>
  <si>
    <t>Томилолтын зардал</t>
  </si>
  <si>
    <t>Бусдаар гүйцэтгүүлсэн ажил үйлчилгээний төлбөр хураамж</t>
  </si>
  <si>
    <t>Бараа үйлчилгээний бусад зардал</t>
  </si>
  <si>
    <t>Засгийн газрын дотоод шилжүүлэг</t>
  </si>
  <si>
    <t>Бусад урсгал шилжүүлэг</t>
  </si>
  <si>
    <t>Хөрөнгийн зардал</t>
  </si>
  <si>
    <t>Үзүүлэлт</t>
  </si>
  <si>
    <t>мөр</t>
  </si>
  <si>
    <t xml:space="preserve">   1.4 Бусад татвар</t>
  </si>
  <si>
    <t xml:space="preserve">   2. Аймгаас  авсан санхүүгийн дэмжлэг</t>
  </si>
  <si>
    <t xml:space="preserve">      -Нийгмийн халамжийн үйлчилгээ</t>
  </si>
  <si>
    <t xml:space="preserve">      -Ажил олгогчоос олгох тэтгэмж урамшуулал дэмжлэг</t>
  </si>
  <si>
    <t xml:space="preserve">      -Төрөөс иргэдэд үзүүлэх бусад тэтгэмж дэмжлэг</t>
  </si>
  <si>
    <t>ОРОН НУТГИЙН ТӨСВИЙН ЗАРЛАГЫН ДҮН,  сар бүрийн эцэст, мянган төгрөгөөр</t>
  </si>
  <si>
    <t>Сумд</t>
  </si>
  <si>
    <t>Дүн</t>
  </si>
  <si>
    <t>ДЦ</t>
  </si>
  <si>
    <t>ДН</t>
  </si>
  <si>
    <t>ГУ</t>
  </si>
  <si>
    <t>ЦД</t>
  </si>
  <si>
    <t>БЖ</t>
  </si>
  <si>
    <t>ӨШ</t>
  </si>
  <si>
    <t>ГС</t>
  </si>
  <si>
    <t>ӨТ</t>
  </si>
  <si>
    <t>ХД</t>
  </si>
  <si>
    <t>ЛС</t>
  </si>
  <si>
    <t>ДХ</t>
  </si>
  <si>
    <t>СО</t>
  </si>
  <si>
    <t>ЭД</t>
  </si>
  <si>
    <t>СЦ</t>
  </si>
  <si>
    <t>АД</t>
  </si>
  <si>
    <t>ДУ</t>
  </si>
  <si>
    <t xml:space="preserve">Төсвийн орлогын төлөвлөгөөний биелэлт, сумдаар, оноор, мянган төгрөгөөр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</si>
</sst>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 Mon"/>
      <family val="2"/>
    </font>
    <font>
      <sz val="10"/>
      <name val="Dutch Mon"/>
      <charset val="204"/>
    </font>
    <font>
      <sz val="9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name val="Arial Mo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2" fillId="0" borderId="0"/>
  </cellStyleXfs>
  <cellXfs count="72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0" xfId="1" applyNumberFormat="1" applyFont="1" applyFill="1" applyBorder="1" applyAlignment="1" applyProtection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64" fontId="2" fillId="3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6" fillId="0" borderId="0" xfId="1" applyNumberFormat="1" applyFont="1" applyBorder="1" applyProtection="1">
      <protection locked="0"/>
    </xf>
    <xf numFmtId="0" fontId="2" fillId="0" borderId="4" xfId="0" applyFont="1" applyFill="1" applyBorder="1" applyAlignment="1">
      <alignment vertical="center"/>
    </xf>
    <xf numFmtId="164" fontId="6" fillId="0" borderId="4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center" wrapText="1"/>
    </xf>
    <xf numFmtId="164" fontId="10" fillId="2" borderId="0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/>
    </xf>
    <xf numFmtId="164" fontId="9" fillId="2" borderId="4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2"/>
    <cellStyle name="Normal 2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3" workbookViewId="0">
      <selection activeCell="L43" sqref="L43"/>
    </sheetView>
  </sheetViews>
  <sheetFormatPr defaultRowHeight="11.25"/>
  <cols>
    <col min="1" max="1" width="26.42578125" style="18" customWidth="1"/>
    <col min="2" max="2" width="4.5703125" style="11" hidden="1" customWidth="1"/>
    <col min="3" max="3" width="8.5703125" style="11" hidden="1" customWidth="1"/>
    <col min="4" max="10" width="8.5703125" style="11" customWidth="1"/>
    <col min="11" max="12" width="9.28515625" style="11" customWidth="1"/>
    <col min="13" max="13" width="6.28515625" style="8" customWidth="1"/>
    <col min="14" max="252" width="9.140625" style="8"/>
    <col min="253" max="253" width="27" style="8" customWidth="1"/>
    <col min="254" max="254" width="4.7109375" style="8" customWidth="1"/>
    <col min="255" max="255" width="8.85546875" style="8" customWidth="1"/>
    <col min="256" max="256" width="9.5703125" style="8" customWidth="1"/>
    <col min="257" max="257" width="8.85546875" style="8" customWidth="1"/>
    <col min="258" max="258" width="8.140625" style="8" customWidth="1"/>
    <col min="259" max="259" width="5.5703125" style="8" customWidth="1"/>
    <col min="260" max="260" width="8.85546875" style="8" customWidth="1"/>
    <col min="261" max="261" width="9.140625" style="8"/>
    <col min="262" max="262" width="27" style="8" customWidth="1"/>
    <col min="263" max="263" width="4.7109375" style="8" customWidth="1"/>
    <col min="264" max="264" width="10.140625" style="8" customWidth="1"/>
    <col min="265" max="265" width="10.7109375" style="8" customWidth="1"/>
    <col min="266" max="266" width="10" style="8" customWidth="1"/>
    <col min="267" max="267" width="8.140625" style="8" customWidth="1"/>
    <col min="268" max="268" width="5.5703125" style="8" customWidth="1"/>
    <col min="269" max="269" width="6.28515625" style="8" customWidth="1"/>
    <col min="270" max="508" width="9.140625" style="8"/>
    <col min="509" max="509" width="27" style="8" customWidth="1"/>
    <col min="510" max="510" width="4.7109375" style="8" customWidth="1"/>
    <col min="511" max="511" width="8.85546875" style="8" customWidth="1"/>
    <col min="512" max="512" width="9.5703125" style="8" customWidth="1"/>
    <col min="513" max="513" width="8.85546875" style="8" customWidth="1"/>
    <col min="514" max="514" width="8.140625" style="8" customWidth="1"/>
    <col min="515" max="515" width="5.5703125" style="8" customWidth="1"/>
    <col min="516" max="516" width="8.85546875" style="8" customWidth="1"/>
    <col min="517" max="517" width="9.140625" style="8"/>
    <col min="518" max="518" width="27" style="8" customWidth="1"/>
    <col min="519" max="519" width="4.7109375" style="8" customWidth="1"/>
    <col min="520" max="520" width="10.140625" style="8" customWidth="1"/>
    <col min="521" max="521" width="10.7109375" style="8" customWidth="1"/>
    <col min="522" max="522" width="10" style="8" customWidth="1"/>
    <col min="523" max="523" width="8.140625" style="8" customWidth="1"/>
    <col min="524" max="524" width="5.5703125" style="8" customWidth="1"/>
    <col min="525" max="525" width="6.28515625" style="8" customWidth="1"/>
    <col min="526" max="764" width="9.140625" style="8"/>
    <col min="765" max="765" width="27" style="8" customWidth="1"/>
    <col min="766" max="766" width="4.7109375" style="8" customWidth="1"/>
    <col min="767" max="767" width="8.85546875" style="8" customWidth="1"/>
    <col min="768" max="768" width="9.5703125" style="8" customWidth="1"/>
    <col min="769" max="769" width="8.85546875" style="8" customWidth="1"/>
    <col min="770" max="770" width="8.140625" style="8" customWidth="1"/>
    <col min="771" max="771" width="5.5703125" style="8" customWidth="1"/>
    <col min="772" max="772" width="8.85546875" style="8" customWidth="1"/>
    <col min="773" max="773" width="9.140625" style="8"/>
    <col min="774" max="774" width="27" style="8" customWidth="1"/>
    <col min="775" max="775" width="4.7109375" style="8" customWidth="1"/>
    <col min="776" max="776" width="10.140625" style="8" customWidth="1"/>
    <col min="777" max="777" width="10.7109375" style="8" customWidth="1"/>
    <col min="778" max="778" width="10" style="8" customWidth="1"/>
    <col min="779" max="779" width="8.140625" style="8" customWidth="1"/>
    <col min="780" max="780" width="5.5703125" style="8" customWidth="1"/>
    <col min="781" max="781" width="6.28515625" style="8" customWidth="1"/>
    <col min="782" max="1020" width="9.140625" style="8"/>
    <col min="1021" max="1021" width="27" style="8" customWidth="1"/>
    <col min="1022" max="1022" width="4.7109375" style="8" customWidth="1"/>
    <col min="1023" max="1023" width="8.85546875" style="8" customWidth="1"/>
    <col min="1024" max="1024" width="9.5703125" style="8" customWidth="1"/>
    <col min="1025" max="1025" width="8.85546875" style="8" customWidth="1"/>
    <col min="1026" max="1026" width="8.140625" style="8" customWidth="1"/>
    <col min="1027" max="1027" width="5.5703125" style="8" customWidth="1"/>
    <col min="1028" max="1028" width="8.85546875" style="8" customWidth="1"/>
    <col min="1029" max="1029" width="9.140625" style="8"/>
    <col min="1030" max="1030" width="27" style="8" customWidth="1"/>
    <col min="1031" max="1031" width="4.7109375" style="8" customWidth="1"/>
    <col min="1032" max="1032" width="10.140625" style="8" customWidth="1"/>
    <col min="1033" max="1033" width="10.7109375" style="8" customWidth="1"/>
    <col min="1034" max="1034" width="10" style="8" customWidth="1"/>
    <col min="1035" max="1035" width="8.140625" style="8" customWidth="1"/>
    <col min="1036" max="1036" width="5.5703125" style="8" customWidth="1"/>
    <col min="1037" max="1037" width="6.28515625" style="8" customWidth="1"/>
    <col min="1038" max="1276" width="9.140625" style="8"/>
    <col min="1277" max="1277" width="27" style="8" customWidth="1"/>
    <col min="1278" max="1278" width="4.7109375" style="8" customWidth="1"/>
    <col min="1279" max="1279" width="8.85546875" style="8" customWidth="1"/>
    <col min="1280" max="1280" width="9.5703125" style="8" customWidth="1"/>
    <col min="1281" max="1281" width="8.85546875" style="8" customWidth="1"/>
    <col min="1282" max="1282" width="8.140625" style="8" customWidth="1"/>
    <col min="1283" max="1283" width="5.5703125" style="8" customWidth="1"/>
    <col min="1284" max="1284" width="8.85546875" style="8" customWidth="1"/>
    <col min="1285" max="1285" width="9.140625" style="8"/>
    <col min="1286" max="1286" width="27" style="8" customWidth="1"/>
    <col min="1287" max="1287" width="4.7109375" style="8" customWidth="1"/>
    <col min="1288" max="1288" width="10.140625" style="8" customWidth="1"/>
    <col min="1289" max="1289" width="10.7109375" style="8" customWidth="1"/>
    <col min="1290" max="1290" width="10" style="8" customWidth="1"/>
    <col min="1291" max="1291" width="8.140625" style="8" customWidth="1"/>
    <col min="1292" max="1292" width="5.5703125" style="8" customWidth="1"/>
    <col min="1293" max="1293" width="6.28515625" style="8" customWidth="1"/>
    <col min="1294" max="1532" width="9.140625" style="8"/>
    <col min="1533" max="1533" width="27" style="8" customWidth="1"/>
    <col min="1534" max="1534" width="4.7109375" style="8" customWidth="1"/>
    <col min="1535" max="1535" width="8.85546875" style="8" customWidth="1"/>
    <col min="1536" max="1536" width="9.5703125" style="8" customWidth="1"/>
    <col min="1537" max="1537" width="8.85546875" style="8" customWidth="1"/>
    <col min="1538" max="1538" width="8.140625" style="8" customWidth="1"/>
    <col min="1539" max="1539" width="5.5703125" style="8" customWidth="1"/>
    <col min="1540" max="1540" width="8.85546875" style="8" customWidth="1"/>
    <col min="1541" max="1541" width="9.140625" style="8"/>
    <col min="1542" max="1542" width="27" style="8" customWidth="1"/>
    <col min="1543" max="1543" width="4.7109375" style="8" customWidth="1"/>
    <col min="1544" max="1544" width="10.140625" style="8" customWidth="1"/>
    <col min="1545" max="1545" width="10.7109375" style="8" customWidth="1"/>
    <col min="1546" max="1546" width="10" style="8" customWidth="1"/>
    <col min="1547" max="1547" width="8.140625" style="8" customWidth="1"/>
    <col min="1548" max="1548" width="5.5703125" style="8" customWidth="1"/>
    <col min="1549" max="1549" width="6.28515625" style="8" customWidth="1"/>
    <col min="1550" max="1788" width="9.140625" style="8"/>
    <col min="1789" max="1789" width="27" style="8" customWidth="1"/>
    <col min="1790" max="1790" width="4.7109375" style="8" customWidth="1"/>
    <col min="1791" max="1791" width="8.85546875" style="8" customWidth="1"/>
    <col min="1792" max="1792" width="9.5703125" style="8" customWidth="1"/>
    <col min="1793" max="1793" width="8.85546875" style="8" customWidth="1"/>
    <col min="1794" max="1794" width="8.140625" style="8" customWidth="1"/>
    <col min="1795" max="1795" width="5.5703125" style="8" customWidth="1"/>
    <col min="1796" max="1796" width="8.85546875" style="8" customWidth="1"/>
    <col min="1797" max="1797" width="9.140625" style="8"/>
    <col min="1798" max="1798" width="27" style="8" customWidth="1"/>
    <col min="1799" max="1799" width="4.7109375" style="8" customWidth="1"/>
    <col min="1800" max="1800" width="10.140625" style="8" customWidth="1"/>
    <col min="1801" max="1801" width="10.7109375" style="8" customWidth="1"/>
    <col min="1802" max="1802" width="10" style="8" customWidth="1"/>
    <col min="1803" max="1803" width="8.140625" style="8" customWidth="1"/>
    <col min="1804" max="1804" width="5.5703125" style="8" customWidth="1"/>
    <col min="1805" max="1805" width="6.28515625" style="8" customWidth="1"/>
    <col min="1806" max="2044" width="9.140625" style="8"/>
    <col min="2045" max="2045" width="27" style="8" customWidth="1"/>
    <col min="2046" max="2046" width="4.7109375" style="8" customWidth="1"/>
    <col min="2047" max="2047" width="8.85546875" style="8" customWidth="1"/>
    <col min="2048" max="2048" width="9.5703125" style="8" customWidth="1"/>
    <col min="2049" max="2049" width="8.85546875" style="8" customWidth="1"/>
    <col min="2050" max="2050" width="8.140625" style="8" customWidth="1"/>
    <col min="2051" max="2051" width="5.5703125" style="8" customWidth="1"/>
    <col min="2052" max="2052" width="8.85546875" style="8" customWidth="1"/>
    <col min="2053" max="2053" width="9.140625" style="8"/>
    <col min="2054" max="2054" width="27" style="8" customWidth="1"/>
    <col min="2055" max="2055" width="4.7109375" style="8" customWidth="1"/>
    <col min="2056" max="2056" width="10.140625" style="8" customWidth="1"/>
    <col min="2057" max="2057" width="10.7109375" style="8" customWidth="1"/>
    <col min="2058" max="2058" width="10" style="8" customWidth="1"/>
    <col min="2059" max="2059" width="8.140625" style="8" customWidth="1"/>
    <col min="2060" max="2060" width="5.5703125" style="8" customWidth="1"/>
    <col min="2061" max="2061" width="6.28515625" style="8" customWidth="1"/>
    <col min="2062" max="2300" width="9.140625" style="8"/>
    <col min="2301" max="2301" width="27" style="8" customWidth="1"/>
    <col min="2302" max="2302" width="4.7109375" style="8" customWidth="1"/>
    <col min="2303" max="2303" width="8.85546875" style="8" customWidth="1"/>
    <col min="2304" max="2304" width="9.5703125" style="8" customWidth="1"/>
    <col min="2305" max="2305" width="8.85546875" style="8" customWidth="1"/>
    <col min="2306" max="2306" width="8.140625" style="8" customWidth="1"/>
    <col min="2307" max="2307" width="5.5703125" style="8" customWidth="1"/>
    <col min="2308" max="2308" width="8.85546875" style="8" customWidth="1"/>
    <col min="2309" max="2309" width="9.140625" style="8"/>
    <col min="2310" max="2310" width="27" style="8" customWidth="1"/>
    <col min="2311" max="2311" width="4.7109375" style="8" customWidth="1"/>
    <col min="2312" max="2312" width="10.140625" style="8" customWidth="1"/>
    <col min="2313" max="2313" width="10.7109375" style="8" customWidth="1"/>
    <col min="2314" max="2314" width="10" style="8" customWidth="1"/>
    <col min="2315" max="2315" width="8.140625" style="8" customWidth="1"/>
    <col min="2316" max="2316" width="5.5703125" style="8" customWidth="1"/>
    <col min="2317" max="2317" width="6.28515625" style="8" customWidth="1"/>
    <col min="2318" max="2556" width="9.140625" style="8"/>
    <col min="2557" max="2557" width="27" style="8" customWidth="1"/>
    <col min="2558" max="2558" width="4.7109375" style="8" customWidth="1"/>
    <col min="2559" max="2559" width="8.85546875" style="8" customWidth="1"/>
    <col min="2560" max="2560" width="9.5703125" style="8" customWidth="1"/>
    <col min="2561" max="2561" width="8.85546875" style="8" customWidth="1"/>
    <col min="2562" max="2562" width="8.140625" style="8" customWidth="1"/>
    <col min="2563" max="2563" width="5.5703125" style="8" customWidth="1"/>
    <col min="2564" max="2564" width="8.85546875" style="8" customWidth="1"/>
    <col min="2565" max="2565" width="9.140625" style="8"/>
    <col min="2566" max="2566" width="27" style="8" customWidth="1"/>
    <col min="2567" max="2567" width="4.7109375" style="8" customWidth="1"/>
    <col min="2568" max="2568" width="10.140625" style="8" customWidth="1"/>
    <col min="2569" max="2569" width="10.7109375" style="8" customWidth="1"/>
    <col min="2570" max="2570" width="10" style="8" customWidth="1"/>
    <col min="2571" max="2571" width="8.140625" style="8" customWidth="1"/>
    <col min="2572" max="2572" width="5.5703125" style="8" customWidth="1"/>
    <col min="2573" max="2573" width="6.28515625" style="8" customWidth="1"/>
    <col min="2574" max="2812" width="9.140625" style="8"/>
    <col min="2813" max="2813" width="27" style="8" customWidth="1"/>
    <col min="2814" max="2814" width="4.7109375" style="8" customWidth="1"/>
    <col min="2815" max="2815" width="8.85546875" style="8" customWidth="1"/>
    <col min="2816" max="2816" width="9.5703125" style="8" customWidth="1"/>
    <col min="2817" max="2817" width="8.85546875" style="8" customWidth="1"/>
    <col min="2818" max="2818" width="8.140625" style="8" customWidth="1"/>
    <col min="2819" max="2819" width="5.5703125" style="8" customWidth="1"/>
    <col min="2820" max="2820" width="8.85546875" style="8" customWidth="1"/>
    <col min="2821" max="2821" width="9.140625" style="8"/>
    <col min="2822" max="2822" width="27" style="8" customWidth="1"/>
    <col min="2823" max="2823" width="4.7109375" style="8" customWidth="1"/>
    <col min="2824" max="2824" width="10.140625" style="8" customWidth="1"/>
    <col min="2825" max="2825" width="10.7109375" style="8" customWidth="1"/>
    <col min="2826" max="2826" width="10" style="8" customWidth="1"/>
    <col min="2827" max="2827" width="8.140625" style="8" customWidth="1"/>
    <col min="2828" max="2828" width="5.5703125" style="8" customWidth="1"/>
    <col min="2829" max="2829" width="6.28515625" style="8" customWidth="1"/>
    <col min="2830" max="3068" width="9.140625" style="8"/>
    <col min="3069" max="3069" width="27" style="8" customWidth="1"/>
    <col min="3070" max="3070" width="4.7109375" style="8" customWidth="1"/>
    <col min="3071" max="3071" width="8.85546875" style="8" customWidth="1"/>
    <col min="3072" max="3072" width="9.5703125" style="8" customWidth="1"/>
    <col min="3073" max="3073" width="8.85546875" style="8" customWidth="1"/>
    <col min="3074" max="3074" width="8.140625" style="8" customWidth="1"/>
    <col min="3075" max="3075" width="5.5703125" style="8" customWidth="1"/>
    <col min="3076" max="3076" width="8.85546875" style="8" customWidth="1"/>
    <col min="3077" max="3077" width="9.140625" style="8"/>
    <col min="3078" max="3078" width="27" style="8" customWidth="1"/>
    <col min="3079" max="3079" width="4.7109375" style="8" customWidth="1"/>
    <col min="3080" max="3080" width="10.140625" style="8" customWidth="1"/>
    <col min="3081" max="3081" width="10.7109375" style="8" customWidth="1"/>
    <col min="3082" max="3082" width="10" style="8" customWidth="1"/>
    <col min="3083" max="3083" width="8.140625" style="8" customWidth="1"/>
    <col min="3084" max="3084" width="5.5703125" style="8" customWidth="1"/>
    <col min="3085" max="3085" width="6.28515625" style="8" customWidth="1"/>
    <col min="3086" max="3324" width="9.140625" style="8"/>
    <col min="3325" max="3325" width="27" style="8" customWidth="1"/>
    <col min="3326" max="3326" width="4.7109375" style="8" customWidth="1"/>
    <col min="3327" max="3327" width="8.85546875" style="8" customWidth="1"/>
    <col min="3328" max="3328" width="9.5703125" style="8" customWidth="1"/>
    <col min="3329" max="3329" width="8.85546875" style="8" customWidth="1"/>
    <col min="3330" max="3330" width="8.140625" style="8" customWidth="1"/>
    <col min="3331" max="3331" width="5.5703125" style="8" customWidth="1"/>
    <col min="3332" max="3332" width="8.85546875" style="8" customWidth="1"/>
    <col min="3333" max="3333" width="9.140625" style="8"/>
    <col min="3334" max="3334" width="27" style="8" customWidth="1"/>
    <col min="3335" max="3335" width="4.7109375" style="8" customWidth="1"/>
    <col min="3336" max="3336" width="10.140625" style="8" customWidth="1"/>
    <col min="3337" max="3337" width="10.7109375" style="8" customWidth="1"/>
    <col min="3338" max="3338" width="10" style="8" customWidth="1"/>
    <col min="3339" max="3339" width="8.140625" style="8" customWidth="1"/>
    <col min="3340" max="3340" width="5.5703125" style="8" customWidth="1"/>
    <col min="3341" max="3341" width="6.28515625" style="8" customWidth="1"/>
    <col min="3342" max="3580" width="9.140625" style="8"/>
    <col min="3581" max="3581" width="27" style="8" customWidth="1"/>
    <col min="3582" max="3582" width="4.7109375" style="8" customWidth="1"/>
    <col min="3583" max="3583" width="8.85546875" style="8" customWidth="1"/>
    <col min="3584" max="3584" width="9.5703125" style="8" customWidth="1"/>
    <col min="3585" max="3585" width="8.85546875" style="8" customWidth="1"/>
    <col min="3586" max="3586" width="8.140625" style="8" customWidth="1"/>
    <col min="3587" max="3587" width="5.5703125" style="8" customWidth="1"/>
    <col min="3588" max="3588" width="8.85546875" style="8" customWidth="1"/>
    <col min="3589" max="3589" width="9.140625" style="8"/>
    <col min="3590" max="3590" width="27" style="8" customWidth="1"/>
    <col min="3591" max="3591" width="4.7109375" style="8" customWidth="1"/>
    <col min="3592" max="3592" width="10.140625" style="8" customWidth="1"/>
    <col min="3593" max="3593" width="10.7109375" style="8" customWidth="1"/>
    <col min="3594" max="3594" width="10" style="8" customWidth="1"/>
    <col min="3595" max="3595" width="8.140625" style="8" customWidth="1"/>
    <col min="3596" max="3596" width="5.5703125" style="8" customWidth="1"/>
    <col min="3597" max="3597" width="6.28515625" style="8" customWidth="1"/>
    <col min="3598" max="3836" width="9.140625" style="8"/>
    <col min="3837" max="3837" width="27" style="8" customWidth="1"/>
    <col min="3838" max="3838" width="4.7109375" style="8" customWidth="1"/>
    <col min="3839" max="3839" width="8.85546875" style="8" customWidth="1"/>
    <col min="3840" max="3840" width="9.5703125" style="8" customWidth="1"/>
    <col min="3841" max="3841" width="8.85546875" style="8" customWidth="1"/>
    <col min="3842" max="3842" width="8.140625" style="8" customWidth="1"/>
    <col min="3843" max="3843" width="5.5703125" style="8" customWidth="1"/>
    <col min="3844" max="3844" width="8.85546875" style="8" customWidth="1"/>
    <col min="3845" max="3845" width="9.140625" style="8"/>
    <col min="3846" max="3846" width="27" style="8" customWidth="1"/>
    <col min="3847" max="3847" width="4.7109375" style="8" customWidth="1"/>
    <col min="3848" max="3848" width="10.140625" style="8" customWidth="1"/>
    <col min="3849" max="3849" width="10.7109375" style="8" customWidth="1"/>
    <col min="3850" max="3850" width="10" style="8" customWidth="1"/>
    <col min="3851" max="3851" width="8.140625" style="8" customWidth="1"/>
    <col min="3852" max="3852" width="5.5703125" style="8" customWidth="1"/>
    <col min="3853" max="3853" width="6.28515625" style="8" customWidth="1"/>
    <col min="3854" max="4092" width="9.140625" style="8"/>
    <col min="4093" max="4093" width="27" style="8" customWidth="1"/>
    <col min="4094" max="4094" width="4.7109375" style="8" customWidth="1"/>
    <col min="4095" max="4095" width="8.85546875" style="8" customWidth="1"/>
    <col min="4096" max="4096" width="9.5703125" style="8" customWidth="1"/>
    <col min="4097" max="4097" width="8.85546875" style="8" customWidth="1"/>
    <col min="4098" max="4098" width="8.140625" style="8" customWidth="1"/>
    <col min="4099" max="4099" width="5.5703125" style="8" customWidth="1"/>
    <col min="4100" max="4100" width="8.85546875" style="8" customWidth="1"/>
    <col min="4101" max="4101" width="9.140625" style="8"/>
    <col min="4102" max="4102" width="27" style="8" customWidth="1"/>
    <col min="4103" max="4103" width="4.7109375" style="8" customWidth="1"/>
    <col min="4104" max="4104" width="10.140625" style="8" customWidth="1"/>
    <col min="4105" max="4105" width="10.7109375" style="8" customWidth="1"/>
    <col min="4106" max="4106" width="10" style="8" customWidth="1"/>
    <col min="4107" max="4107" width="8.140625" style="8" customWidth="1"/>
    <col min="4108" max="4108" width="5.5703125" style="8" customWidth="1"/>
    <col min="4109" max="4109" width="6.28515625" style="8" customWidth="1"/>
    <col min="4110" max="4348" width="9.140625" style="8"/>
    <col min="4349" max="4349" width="27" style="8" customWidth="1"/>
    <col min="4350" max="4350" width="4.7109375" style="8" customWidth="1"/>
    <col min="4351" max="4351" width="8.85546875" style="8" customWidth="1"/>
    <col min="4352" max="4352" width="9.5703125" style="8" customWidth="1"/>
    <col min="4353" max="4353" width="8.85546875" style="8" customWidth="1"/>
    <col min="4354" max="4354" width="8.140625" style="8" customWidth="1"/>
    <col min="4355" max="4355" width="5.5703125" style="8" customWidth="1"/>
    <col min="4356" max="4356" width="8.85546875" style="8" customWidth="1"/>
    <col min="4357" max="4357" width="9.140625" style="8"/>
    <col min="4358" max="4358" width="27" style="8" customWidth="1"/>
    <col min="4359" max="4359" width="4.7109375" style="8" customWidth="1"/>
    <col min="4360" max="4360" width="10.140625" style="8" customWidth="1"/>
    <col min="4361" max="4361" width="10.7109375" style="8" customWidth="1"/>
    <col min="4362" max="4362" width="10" style="8" customWidth="1"/>
    <col min="4363" max="4363" width="8.140625" style="8" customWidth="1"/>
    <col min="4364" max="4364" width="5.5703125" style="8" customWidth="1"/>
    <col min="4365" max="4365" width="6.28515625" style="8" customWidth="1"/>
    <col min="4366" max="4604" width="9.140625" style="8"/>
    <col min="4605" max="4605" width="27" style="8" customWidth="1"/>
    <col min="4606" max="4606" width="4.7109375" style="8" customWidth="1"/>
    <col min="4607" max="4607" width="8.85546875" style="8" customWidth="1"/>
    <col min="4608" max="4608" width="9.5703125" style="8" customWidth="1"/>
    <col min="4609" max="4609" width="8.85546875" style="8" customWidth="1"/>
    <col min="4610" max="4610" width="8.140625" style="8" customWidth="1"/>
    <col min="4611" max="4611" width="5.5703125" style="8" customWidth="1"/>
    <col min="4612" max="4612" width="8.85546875" style="8" customWidth="1"/>
    <col min="4613" max="4613" width="9.140625" style="8"/>
    <col min="4614" max="4614" width="27" style="8" customWidth="1"/>
    <col min="4615" max="4615" width="4.7109375" style="8" customWidth="1"/>
    <col min="4616" max="4616" width="10.140625" style="8" customWidth="1"/>
    <col min="4617" max="4617" width="10.7109375" style="8" customWidth="1"/>
    <col min="4618" max="4618" width="10" style="8" customWidth="1"/>
    <col min="4619" max="4619" width="8.140625" style="8" customWidth="1"/>
    <col min="4620" max="4620" width="5.5703125" style="8" customWidth="1"/>
    <col min="4621" max="4621" width="6.28515625" style="8" customWidth="1"/>
    <col min="4622" max="4860" width="9.140625" style="8"/>
    <col min="4861" max="4861" width="27" style="8" customWidth="1"/>
    <col min="4862" max="4862" width="4.7109375" style="8" customWidth="1"/>
    <col min="4863" max="4863" width="8.85546875" style="8" customWidth="1"/>
    <col min="4864" max="4864" width="9.5703125" style="8" customWidth="1"/>
    <col min="4865" max="4865" width="8.85546875" style="8" customWidth="1"/>
    <col min="4866" max="4866" width="8.140625" style="8" customWidth="1"/>
    <col min="4867" max="4867" width="5.5703125" style="8" customWidth="1"/>
    <col min="4868" max="4868" width="8.85546875" style="8" customWidth="1"/>
    <col min="4869" max="4869" width="9.140625" style="8"/>
    <col min="4870" max="4870" width="27" style="8" customWidth="1"/>
    <col min="4871" max="4871" width="4.7109375" style="8" customWidth="1"/>
    <col min="4872" max="4872" width="10.140625" style="8" customWidth="1"/>
    <col min="4873" max="4873" width="10.7109375" style="8" customWidth="1"/>
    <col min="4874" max="4874" width="10" style="8" customWidth="1"/>
    <col min="4875" max="4875" width="8.140625" style="8" customWidth="1"/>
    <col min="4876" max="4876" width="5.5703125" style="8" customWidth="1"/>
    <col min="4877" max="4877" width="6.28515625" style="8" customWidth="1"/>
    <col min="4878" max="5116" width="9.140625" style="8"/>
    <col min="5117" max="5117" width="27" style="8" customWidth="1"/>
    <col min="5118" max="5118" width="4.7109375" style="8" customWidth="1"/>
    <col min="5119" max="5119" width="8.85546875" style="8" customWidth="1"/>
    <col min="5120" max="5120" width="9.5703125" style="8" customWidth="1"/>
    <col min="5121" max="5121" width="8.85546875" style="8" customWidth="1"/>
    <col min="5122" max="5122" width="8.140625" style="8" customWidth="1"/>
    <col min="5123" max="5123" width="5.5703125" style="8" customWidth="1"/>
    <col min="5124" max="5124" width="8.85546875" style="8" customWidth="1"/>
    <col min="5125" max="5125" width="9.140625" style="8"/>
    <col min="5126" max="5126" width="27" style="8" customWidth="1"/>
    <col min="5127" max="5127" width="4.7109375" style="8" customWidth="1"/>
    <col min="5128" max="5128" width="10.140625" style="8" customWidth="1"/>
    <col min="5129" max="5129" width="10.7109375" style="8" customWidth="1"/>
    <col min="5130" max="5130" width="10" style="8" customWidth="1"/>
    <col min="5131" max="5131" width="8.140625" style="8" customWidth="1"/>
    <col min="5132" max="5132" width="5.5703125" style="8" customWidth="1"/>
    <col min="5133" max="5133" width="6.28515625" style="8" customWidth="1"/>
    <col min="5134" max="5372" width="9.140625" style="8"/>
    <col min="5373" max="5373" width="27" style="8" customWidth="1"/>
    <col min="5374" max="5374" width="4.7109375" style="8" customWidth="1"/>
    <col min="5375" max="5375" width="8.85546875" style="8" customWidth="1"/>
    <col min="5376" max="5376" width="9.5703125" style="8" customWidth="1"/>
    <col min="5377" max="5377" width="8.85546875" style="8" customWidth="1"/>
    <col min="5378" max="5378" width="8.140625" style="8" customWidth="1"/>
    <col min="5379" max="5379" width="5.5703125" style="8" customWidth="1"/>
    <col min="5380" max="5380" width="8.85546875" style="8" customWidth="1"/>
    <col min="5381" max="5381" width="9.140625" style="8"/>
    <col min="5382" max="5382" width="27" style="8" customWidth="1"/>
    <col min="5383" max="5383" width="4.7109375" style="8" customWidth="1"/>
    <col min="5384" max="5384" width="10.140625" style="8" customWidth="1"/>
    <col min="5385" max="5385" width="10.7109375" style="8" customWidth="1"/>
    <col min="5386" max="5386" width="10" style="8" customWidth="1"/>
    <col min="5387" max="5387" width="8.140625" style="8" customWidth="1"/>
    <col min="5388" max="5388" width="5.5703125" style="8" customWidth="1"/>
    <col min="5389" max="5389" width="6.28515625" style="8" customWidth="1"/>
    <col min="5390" max="5628" width="9.140625" style="8"/>
    <col min="5629" max="5629" width="27" style="8" customWidth="1"/>
    <col min="5630" max="5630" width="4.7109375" style="8" customWidth="1"/>
    <col min="5631" max="5631" width="8.85546875" style="8" customWidth="1"/>
    <col min="5632" max="5632" width="9.5703125" style="8" customWidth="1"/>
    <col min="5633" max="5633" width="8.85546875" style="8" customWidth="1"/>
    <col min="5634" max="5634" width="8.140625" style="8" customWidth="1"/>
    <col min="5635" max="5635" width="5.5703125" style="8" customWidth="1"/>
    <col min="5636" max="5636" width="8.85546875" style="8" customWidth="1"/>
    <col min="5637" max="5637" width="9.140625" style="8"/>
    <col min="5638" max="5638" width="27" style="8" customWidth="1"/>
    <col min="5639" max="5639" width="4.7109375" style="8" customWidth="1"/>
    <col min="5640" max="5640" width="10.140625" style="8" customWidth="1"/>
    <col min="5641" max="5641" width="10.7109375" style="8" customWidth="1"/>
    <col min="5642" max="5642" width="10" style="8" customWidth="1"/>
    <col min="5643" max="5643" width="8.140625" style="8" customWidth="1"/>
    <col min="5644" max="5644" width="5.5703125" style="8" customWidth="1"/>
    <col min="5645" max="5645" width="6.28515625" style="8" customWidth="1"/>
    <col min="5646" max="5884" width="9.140625" style="8"/>
    <col min="5885" max="5885" width="27" style="8" customWidth="1"/>
    <col min="5886" max="5886" width="4.7109375" style="8" customWidth="1"/>
    <col min="5887" max="5887" width="8.85546875" style="8" customWidth="1"/>
    <col min="5888" max="5888" width="9.5703125" style="8" customWidth="1"/>
    <col min="5889" max="5889" width="8.85546875" style="8" customWidth="1"/>
    <col min="5890" max="5890" width="8.140625" style="8" customWidth="1"/>
    <col min="5891" max="5891" width="5.5703125" style="8" customWidth="1"/>
    <col min="5892" max="5892" width="8.85546875" style="8" customWidth="1"/>
    <col min="5893" max="5893" width="9.140625" style="8"/>
    <col min="5894" max="5894" width="27" style="8" customWidth="1"/>
    <col min="5895" max="5895" width="4.7109375" style="8" customWidth="1"/>
    <col min="5896" max="5896" width="10.140625" style="8" customWidth="1"/>
    <col min="5897" max="5897" width="10.7109375" style="8" customWidth="1"/>
    <col min="5898" max="5898" width="10" style="8" customWidth="1"/>
    <col min="5899" max="5899" width="8.140625" style="8" customWidth="1"/>
    <col min="5900" max="5900" width="5.5703125" style="8" customWidth="1"/>
    <col min="5901" max="5901" width="6.28515625" style="8" customWidth="1"/>
    <col min="5902" max="6140" width="9.140625" style="8"/>
    <col min="6141" max="6141" width="27" style="8" customWidth="1"/>
    <col min="6142" max="6142" width="4.7109375" style="8" customWidth="1"/>
    <col min="6143" max="6143" width="8.85546875" style="8" customWidth="1"/>
    <col min="6144" max="6144" width="9.5703125" style="8" customWidth="1"/>
    <col min="6145" max="6145" width="8.85546875" style="8" customWidth="1"/>
    <col min="6146" max="6146" width="8.140625" style="8" customWidth="1"/>
    <col min="6147" max="6147" width="5.5703125" style="8" customWidth="1"/>
    <col min="6148" max="6148" width="8.85546875" style="8" customWidth="1"/>
    <col min="6149" max="6149" width="9.140625" style="8"/>
    <col min="6150" max="6150" width="27" style="8" customWidth="1"/>
    <col min="6151" max="6151" width="4.7109375" style="8" customWidth="1"/>
    <col min="6152" max="6152" width="10.140625" style="8" customWidth="1"/>
    <col min="6153" max="6153" width="10.7109375" style="8" customWidth="1"/>
    <col min="6154" max="6154" width="10" style="8" customWidth="1"/>
    <col min="6155" max="6155" width="8.140625" style="8" customWidth="1"/>
    <col min="6156" max="6156" width="5.5703125" style="8" customWidth="1"/>
    <col min="6157" max="6157" width="6.28515625" style="8" customWidth="1"/>
    <col min="6158" max="6396" width="9.140625" style="8"/>
    <col min="6397" max="6397" width="27" style="8" customWidth="1"/>
    <col min="6398" max="6398" width="4.7109375" style="8" customWidth="1"/>
    <col min="6399" max="6399" width="8.85546875" style="8" customWidth="1"/>
    <col min="6400" max="6400" width="9.5703125" style="8" customWidth="1"/>
    <col min="6401" max="6401" width="8.85546875" style="8" customWidth="1"/>
    <col min="6402" max="6402" width="8.140625" style="8" customWidth="1"/>
    <col min="6403" max="6403" width="5.5703125" style="8" customWidth="1"/>
    <col min="6404" max="6404" width="8.85546875" style="8" customWidth="1"/>
    <col min="6405" max="6405" width="9.140625" style="8"/>
    <col min="6406" max="6406" width="27" style="8" customWidth="1"/>
    <col min="6407" max="6407" width="4.7109375" style="8" customWidth="1"/>
    <col min="6408" max="6408" width="10.140625" style="8" customWidth="1"/>
    <col min="6409" max="6409" width="10.7109375" style="8" customWidth="1"/>
    <col min="6410" max="6410" width="10" style="8" customWidth="1"/>
    <col min="6411" max="6411" width="8.140625" style="8" customWidth="1"/>
    <col min="6412" max="6412" width="5.5703125" style="8" customWidth="1"/>
    <col min="6413" max="6413" width="6.28515625" style="8" customWidth="1"/>
    <col min="6414" max="6652" width="9.140625" style="8"/>
    <col min="6653" max="6653" width="27" style="8" customWidth="1"/>
    <col min="6654" max="6654" width="4.7109375" style="8" customWidth="1"/>
    <col min="6655" max="6655" width="8.85546875" style="8" customWidth="1"/>
    <col min="6656" max="6656" width="9.5703125" style="8" customWidth="1"/>
    <col min="6657" max="6657" width="8.85546875" style="8" customWidth="1"/>
    <col min="6658" max="6658" width="8.140625" style="8" customWidth="1"/>
    <col min="6659" max="6659" width="5.5703125" style="8" customWidth="1"/>
    <col min="6660" max="6660" width="8.85546875" style="8" customWidth="1"/>
    <col min="6661" max="6661" width="9.140625" style="8"/>
    <col min="6662" max="6662" width="27" style="8" customWidth="1"/>
    <col min="6663" max="6663" width="4.7109375" style="8" customWidth="1"/>
    <col min="6664" max="6664" width="10.140625" style="8" customWidth="1"/>
    <col min="6665" max="6665" width="10.7109375" style="8" customWidth="1"/>
    <col min="6666" max="6666" width="10" style="8" customWidth="1"/>
    <col min="6667" max="6667" width="8.140625" style="8" customWidth="1"/>
    <col min="6668" max="6668" width="5.5703125" style="8" customWidth="1"/>
    <col min="6669" max="6669" width="6.28515625" style="8" customWidth="1"/>
    <col min="6670" max="6908" width="9.140625" style="8"/>
    <col min="6909" max="6909" width="27" style="8" customWidth="1"/>
    <col min="6910" max="6910" width="4.7109375" style="8" customWidth="1"/>
    <col min="6911" max="6911" width="8.85546875" style="8" customWidth="1"/>
    <col min="6912" max="6912" width="9.5703125" style="8" customWidth="1"/>
    <col min="6913" max="6913" width="8.85546875" style="8" customWidth="1"/>
    <col min="6914" max="6914" width="8.140625" style="8" customWidth="1"/>
    <col min="6915" max="6915" width="5.5703125" style="8" customWidth="1"/>
    <col min="6916" max="6916" width="8.85546875" style="8" customWidth="1"/>
    <col min="6917" max="6917" width="9.140625" style="8"/>
    <col min="6918" max="6918" width="27" style="8" customWidth="1"/>
    <col min="6919" max="6919" width="4.7109375" style="8" customWidth="1"/>
    <col min="6920" max="6920" width="10.140625" style="8" customWidth="1"/>
    <col min="6921" max="6921" width="10.7109375" style="8" customWidth="1"/>
    <col min="6922" max="6922" width="10" style="8" customWidth="1"/>
    <col min="6923" max="6923" width="8.140625" style="8" customWidth="1"/>
    <col min="6924" max="6924" width="5.5703125" style="8" customWidth="1"/>
    <col min="6925" max="6925" width="6.28515625" style="8" customWidth="1"/>
    <col min="6926" max="7164" width="9.140625" style="8"/>
    <col min="7165" max="7165" width="27" style="8" customWidth="1"/>
    <col min="7166" max="7166" width="4.7109375" style="8" customWidth="1"/>
    <col min="7167" max="7167" width="8.85546875" style="8" customWidth="1"/>
    <col min="7168" max="7168" width="9.5703125" style="8" customWidth="1"/>
    <col min="7169" max="7169" width="8.85546875" style="8" customWidth="1"/>
    <col min="7170" max="7170" width="8.140625" style="8" customWidth="1"/>
    <col min="7171" max="7171" width="5.5703125" style="8" customWidth="1"/>
    <col min="7172" max="7172" width="8.85546875" style="8" customWidth="1"/>
    <col min="7173" max="7173" width="9.140625" style="8"/>
    <col min="7174" max="7174" width="27" style="8" customWidth="1"/>
    <col min="7175" max="7175" width="4.7109375" style="8" customWidth="1"/>
    <col min="7176" max="7176" width="10.140625" style="8" customWidth="1"/>
    <col min="7177" max="7177" width="10.7109375" style="8" customWidth="1"/>
    <col min="7178" max="7178" width="10" style="8" customWidth="1"/>
    <col min="7179" max="7179" width="8.140625" style="8" customWidth="1"/>
    <col min="7180" max="7180" width="5.5703125" style="8" customWidth="1"/>
    <col min="7181" max="7181" width="6.28515625" style="8" customWidth="1"/>
    <col min="7182" max="7420" width="9.140625" style="8"/>
    <col min="7421" max="7421" width="27" style="8" customWidth="1"/>
    <col min="7422" max="7422" width="4.7109375" style="8" customWidth="1"/>
    <col min="7423" max="7423" width="8.85546875" style="8" customWidth="1"/>
    <col min="7424" max="7424" width="9.5703125" style="8" customWidth="1"/>
    <col min="7425" max="7425" width="8.85546875" style="8" customWidth="1"/>
    <col min="7426" max="7426" width="8.140625" style="8" customWidth="1"/>
    <col min="7427" max="7427" width="5.5703125" style="8" customWidth="1"/>
    <col min="7428" max="7428" width="8.85546875" style="8" customWidth="1"/>
    <col min="7429" max="7429" width="9.140625" style="8"/>
    <col min="7430" max="7430" width="27" style="8" customWidth="1"/>
    <col min="7431" max="7431" width="4.7109375" style="8" customWidth="1"/>
    <col min="7432" max="7432" width="10.140625" style="8" customWidth="1"/>
    <col min="7433" max="7433" width="10.7109375" style="8" customWidth="1"/>
    <col min="7434" max="7434" width="10" style="8" customWidth="1"/>
    <col min="7435" max="7435" width="8.140625" style="8" customWidth="1"/>
    <col min="7436" max="7436" width="5.5703125" style="8" customWidth="1"/>
    <col min="7437" max="7437" width="6.28515625" style="8" customWidth="1"/>
    <col min="7438" max="7676" width="9.140625" style="8"/>
    <col min="7677" max="7677" width="27" style="8" customWidth="1"/>
    <col min="7678" max="7678" width="4.7109375" style="8" customWidth="1"/>
    <col min="7679" max="7679" width="8.85546875" style="8" customWidth="1"/>
    <col min="7680" max="7680" width="9.5703125" style="8" customWidth="1"/>
    <col min="7681" max="7681" width="8.85546875" style="8" customWidth="1"/>
    <col min="7682" max="7682" width="8.140625" style="8" customWidth="1"/>
    <col min="7683" max="7683" width="5.5703125" style="8" customWidth="1"/>
    <col min="7684" max="7684" width="8.85546875" style="8" customWidth="1"/>
    <col min="7685" max="7685" width="9.140625" style="8"/>
    <col min="7686" max="7686" width="27" style="8" customWidth="1"/>
    <col min="7687" max="7687" width="4.7109375" style="8" customWidth="1"/>
    <col min="7688" max="7688" width="10.140625" style="8" customWidth="1"/>
    <col min="7689" max="7689" width="10.7109375" style="8" customWidth="1"/>
    <col min="7690" max="7690" width="10" style="8" customWidth="1"/>
    <col min="7691" max="7691" width="8.140625" style="8" customWidth="1"/>
    <col min="7692" max="7692" width="5.5703125" style="8" customWidth="1"/>
    <col min="7693" max="7693" width="6.28515625" style="8" customWidth="1"/>
    <col min="7694" max="7932" width="9.140625" style="8"/>
    <col min="7933" max="7933" width="27" style="8" customWidth="1"/>
    <col min="7934" max="7934" width="4.7109375" style="8" customWidth="1"/>
    <col min="7935" max="7935" width="8.85546875" style="8" customWidth="1"/>
    <col min="7936" max="7936" width="9.5703125" style="8" customWidth="1"/>
    <col min="7937" max="7937" width="8.85546875" style="8" customWidth="1"/>
    <col min="7938" max="7938" width="8.140625" style="8" customWidth="1"/>
    <col min="7939" max="7939" width="5.5703125" style="8" customWidth="1"/>
    <col min="7940" max="7940" width="8.85546875" style="8" customWidth="1"/>
    <col min="7941" max="7941" width="9.140625" style="8"/>
    <col min="7942" max="7942" width="27" style="8" customWidth="1"/>
    <col min="7943" max="7943" width="4.7109375" style="8" customWidth="1"/>
    <col min="7944" max="7944" width="10.140625" style="8" customWidth="1"/>
    <col min="7945" max="7945" width="10.7109375" style="8" customWidth="1"/>
    <col min="7946" max="7946" width="10" style="8" customWidth="1"/>
    <col min="7947" max="7947" width="8.140625" style="8" customWidth="1"/>
    <col min="7948" max="7948" width="5.5703125" style="8" customWidth="1"/>
    <col min="7949" max="7949" width="6.28515625" style="8" customWidth="1"/>
    <col min="7950" max="8188" width="9.140625" style="8"/>
    <col min="8189" max="8189" width="27" style="8" customWidth="1"/>
    <col min="8190" max="8190" width="4.7109375" style="8" customWidth="1"/>
    <col min="8191" max="8191" width="8.85546875" style="8" customWidth="1"/>
    <col min="8192" max="8192" width="9.5703125" style="8" customWidth="1"/>
    <col min="8193" max="8193" width="8.85546875" style="8" customWidth="1"/>
    <col min="8194" max="8194" width="8.140625" style="8" customWidth="1"/>
    <col min="8195" max="8195" width="5.5703125" style="8" customWidth="1"/>
    <col min="8196" max="8196" width="8.85546875" style="8" customWidth="1"/>
    <col min="8197" max="8197" width="9.140625" style="8"/>
    <col min="8198" max="8198" width="27" style="8" customWidth="1"/>
    <col min="8199" max="8199" width="4.7109375" style="8" customWidth="1"/>
    <col min="8200" max="8200" width="10.140625" style="8" customWidth="1"/>
    <col min="8201" max="8201" width="10.7109375" style="8" customWidth="1"/>
    <col min="8202" max="8202" width="10" style="8" customWidth="1"/>
    <col min="8203" max="8203" width="8.140625" style="8" customWidth="1"/>
    <col min="8204" max="8204" width="5.5703125" style="8" customWidth="1"/>
    <col min="8205" max="8205" width="6.28515625" style="8" customWidth="1"/>
    <col min="8206" max="8444" width="9.140625" style="8"/>
    <col min="8445" max="8445" width="27" style="8" customWidth="1"/>
    <col min="8446" max="8446" width="4.7109375" style="8" customWidth="1"/>
    <col min="8447" max="8447" width="8.85546875" style="8" customWidth="1"/>
    <col min="8448" max="8448" width="9.5703125" style="8" customWidth="1"/>
    <col min="8449" max="8449" width="8.85546875" style="8" customWidth="1"/>
    <col min="8450" max="8450" width="8.140625" style="8" customWidth="1"/>
    <col min="8451" max="8451" width="5.5703125" style="8" customWidth="1"/>
    <col min="8452" max="8452" width="8.85546875" style="8" customWidth="1"/>
    <col min="8453" max="8453" width="9.140625" style="8"/>
    <col min="8454" max="8454" width="27" style="8" customWidth="1"/>
    <col min="8455" max="8455" width="4.7109375" style="8" customWidth="1"/>
    <col min="8456" max="8456" width="10.140625" style="8" customWidth="1"/>
    <col min="8457" max="8457" width="10.7109375" style="8" customWidth="1"/>
    <col min="8458" max="8458" width="10" style="8" customWidth="1"/>
    <col min="8459" max="8459" width="8.140625" style="8" customWidth="1"/>
    <col min="8460" max="8460" width="5.5703125" style="8" customWidth="1"/>
    <col min="8461" max="8461" width="6.28515625" style="8" customWidth="1"/>
    <col min="8462" max="8700" width="9.140625" style="8"/>
    <col min="8701" max="8701" width="27" style="8" customWidth="1"/>
    <col min="8702" max="8702" width="4.7109375" style="8" customWidth="1"/>
    <col min="8703" max="8703" width="8.85546875" style="8" customWidth="1"/>
    <col min="8704" max="8704" width="9.5703125" style="8" customWidth="1"/>
    <col min="8705" max="8705" width="8.85546875" style="8" customWidth="1"/>
    <col min="8706" max="8706" width="8.140625" style="8" customWidth="1"/>
    <col min="8707" max="8707" width="5.5703125" style="8" customWidth="1"/>
    <col min="8708" max="8708" width="8.85546875" style="8" customWidth="1"/>
    <col min="8709" max="8709" width="9.140625" style="8"/>
    <col min="8710" max="8710" width="27" style="8" customWidth="1"/>
    <col min="8711" max="8711" width="4.7109375" style="8" customWidth="1"/>
    <col min="8712" max="8712" width="10.140625" style="8" customWidth="1"/>
    <col min="8713" max="8713" width="10.7109375" style="8" customWidth="1"/>
    <col min="8714" max="8714" width="10" style="8" customWidth="1"/>
    <col min="8715" max="8715" width="8.140625" style="8" customWidth="1"/>
    <col min="8716" max="8716" width="5.5703125" style="8" customWidth="1"/>
    <col min="8717" max="8717" width="6.28515625" style="8" customWidth="1"/>
    <col min="8718" max="8956" width="9.140625" style="8"/>
    <col min="8957" max="8957" width="27" style="8" customWidth="1"/>
    <col min="8958" max="8958" width="4.7109375" style="8" customWidth="1"/>
    <col min="8959" max="8959" width="8.85546875" style="8" customWidth="1"/>
    <col min="8960" max="8960" width="9.5703125" style="8" customWidth="1"/>
    <col min="8961" max="8961" width="8.85546875" style="8" customWidth="1"/>
    <col min="8962" max="8962" width="8.140625" style="8" customWidth="1"/>
    <col min="8963" max="8963" width="5.5703125" style="8" customWidth="1"/>
    <col min="8964" max="8964" width="8.85546875" style="8" customWidth="1"/>
    <col min="8965" max="8965" width="9.140625" style="8"/>
    <col min="8966" max="8966" width="27" style="8" customWidth="1"/>
    <col min="8967" max="8967" width="4.7109375" style="8" customWidth="1"/>
    <col min="8968" max="8968" width="10.140625" style="8" customWidth="1"/>
    <col min="8969" max="8969" width="10.7109375" style="8" customWidth="1"/>
    <col min="8970" max="8970" width="10" style="8" customWidth="1"/>
    <col min="8971" max="8971" width="8.140625" style="8" customWidth="1"/>
    <col min="8972" max="8972" width="5.5703125" style="8" customWidth="1"/>
    <col min="8973" max="8973" width="6.28515625" style="8" customWidth="1"/>
    <col min="8974" max="9212" width="9.140625" style="8"/>
    <col min="9213" max="9213" width="27" style="8" customWidth="1"/>
    <col min="9214" max="9214" width="4.7109375" style="8" customWidth="1"/>
    <col min="9215" max="9215" width="8.85546875" style="8" customWidth="1"/>
    <col min="9216" max="9216" width="9.5703125" style="8" customWidth="1"/>
    <col min="9217" max="9217" width="8.85546875" style="8" customWidth="1"/>
    <col min="9218" max="9218" width="8.140625" style="8" customWidth="1"/>
    <col min="9219" max="9219" width="5.5703125" style="8" customWidth="1"/>
    <col min="9220" max="9220" width="8.85546875" style="8" customWidth="1"/>
    <col min="9221" max="9221" width="9.140625" style="8"/>
    <col min="9222" max="9222" width="27" style="8" customWidth="1"/>
    <col min="9223" max="9223" width="4.7109375" style="8" customWidth="1"/>
    <col min="9224" max="9224" width="10.140625" style="8" customWidth="1"/>
    <col min="9225" max="9225" width="10.7109375" style="8" customWidth="1"/>
    <col min="9226" max="9226" width="10" style="8" customWidth="1"/>
    <col min="9227" max="9227" width="8.140625" style="8" customWidth="1"/>
    <col min="9228" max="9228" width="5.5703125" style="8" customWidth="1"/>
    <col min="9229" max="9229" width="6.28515625" style="8" customWidth="1"/>
    <col min="9230" max="9468" width="9.140625" style="8"/>
    <col min="9469" max="9469" width="27" style="8" customWidth="1"/>
    <col min="9470" max="9470" width="4.7109375" style="8" customWidth="1"/>
    <col min="9471" max="9471" width="8.85546875" style="8" customWidth="1"/>
    <col min="9472" max="9472" width="9.5703125" style="8" customWidth="1"/>
    <col min="9473" max="9473" width="8.85546875" style="8" customWidth="1"/>
    <col min="9474" max="9474" width="8.140625" style="8" customWidth="1"/>
    <col min="9475" max="9475" width="5.5703125" style="8" customWidth="1"/>
    <col min="9476" max="9476" width="8.85546875" style="8" customWidth="1"/>
    <col min="9477" max="9477" width="9.140625" style="8"/>
    <col min="9478" max="9478" width="27" style="8" customWidth="1"/>
    <col min="9479" max="9479" width="4.7109375" style="8" customWidth="1"/>
    <col min="9480" max="9480" width="10.140625" style="8" customWidth="1"/>
    <col min="9481" max="9481" width="10.7109375" style="8" customWidth="1"/>
    <col min="9482" max="9482" width="10" style="8" customWidth="1"/>
    <col min="9483" max="9483" width="8.140625" style="8" customWidth="1"/>
    <col min="9484" max="9484" width="5.5703125" style="8" customWidth="1"/>
    <col min="9485" max="9485" width="6.28515625" style="8" customWidth="1"/>
    <col min="9486" max="9724" width="9.140625" style="8"/>
    <col min="9725" max="9725" width="27" style="8" customWidth="1"/>
    <col min="9726" max="9726" width="4.7109375" style="8" customWidth="1"/>
    <col min="9727" max="9727" width="8.85546875" style="8" customWidth="1"/>
    <col min="9728" max="9728" width="9.5703125" style="8" customWidth="1"/>
    <col min="9729" max="9729" width="8.85546875" style="8" customWidth="1"/>
    <col min="9730" max="9730" width="8.140625" style="8" customWidth="1"/>
    <col min="9731" max="9731" width="5.5703125" style="8" customWidth="1"/>
    <col min="9732" max="9732" width="8.85546875" style="8" customWidth="1"/>
    <col min="9733" max="9733" width="9.140625" style="8"/>
    <col min="9734" max="9734" width="27" style="8" customWidth="1"/>
    <col min="9735" max="9735" width="4.7109375" style="8" customWidth="1"/>
    <col min="9736" max="9736" width="10.140625" style="8" customWidth="1"/>
    <col min="9737" max="9737" width="10.7109375" style="8" customWidth="1"/>
    <col min="9738" max="9738" width="10" style="8" customWidth="1"/>
    <col min="9739" max="9739" width="8.140625" style="8" customWidth="1"/>
    <col min="9740" max="9740" width="5.5703125" style="8" customWidth="1"/>
    <col min="9741" max="9741" width="6.28515625" style="8" customWidth="1"/>
    <col min="9742" max="9980" width="9.140625" style="8"/>
    <col min="9981" max="9981" width="27" style="8" customWidth="1"/>
    <col min="9982" max="9982" width="4.7109375" style="8" customWidth="1"/>
    <col min="9983" max="9983" width="8.85546875" style="8" customWidth="1"/>
    <col min="9984" max="9984" width="9.5703125" style="8" customWidth="1"/>
    <col min="9985" max="9985" width="8.85546875" style="8" customWidth="1"/>
    <col min="9986" max="9986" width="8.140625" style="8" customWidth="1"/>
    <col min="9987" max="9987" width="5.5703125" style="8" customWidth="1"/>
    <col min="9988" max="9988" width="8.85546875" style="8" customWidth="1"/>
    <col min="9989" max="9989" width="9.140625" style="8"/>
    <col min="9990" max="9990" width="27" style="8" customWidth="1"/>
    <col min="9991" max="9991" width="4.7109375" style="8" customWidth="1"/>
    <col min="9992" max="9992" width="10.140625" style="8" customWidth="1"/>
    <col min="9993" max="9993" width="10.7109375" style="8" customWidth="1"/>
    <col min="9994" max="9994" width="10" style="8" customWidth="1"/>
    <col min="9995" max="9995" width="8.140625" style="8" customWidth="1"/>
    <col min="9996" max="9996" width="5.5703125" style="8" customWidth="1"/>
    <col min="9997" max="9997" width="6.28515625" style="8" customWidth="1"/>
    <col min="9998" max="10236" width="9.140625" style="8"/>
    <col min="10237" max="10237" width="27" style="8" customWidth="1"/>
    <col min="10238" max="10238" width="4.7109375" style="8" customWidth="1"/>
    <col min="10239" max="10239" width="8.85546875" style="8" customWidth="1"/>
    <col min="10240" max="10240" width="9.5703125" style="8" customWidth="1"/>
    <col min="10241" max="10241" width="8.85546875" style="8" customWidth="1"/>
    <col min="10242" max="10242" width="8.140625" style="8" customWidth="1"/>
    <col min="10243" max="10243" width="5.5703125" style="8" customWidth="1"/>
    <col min="10244" max="10244" width="8.85546875" style="8" customWidth="1"/>
    <col min="10245" max="10245" width="9.140625" style="8"/>
    <col min="10246" max="10246" width="27" style="8" customWidth="1"/>
    <col min="10247" max="10247" width="4.7109375" style="8" customWidth="1"/>
    <col min="10248" max="10248" width="10.140625" style="8" customWidth="1"/>
    <col min="10249" max="10249" width="10.7109375" style="8" customWidth="1"/>
    <col min="10250" max="10250" width="10" style="8" customWidth="1"/>
    <col min="10251" max="10251" width="8.140625" style="8" customWidth="1"/>
    <col min="10252" max="10252" width="5.5703125" style="8" customWidth="1"/>
    <col min="10253" max="10253" width="6.28515625" style="8" customWidth="1"/>
    <col min="10254" max="10492" width="9.140625" style="8"/>
    <col min="10493" max="10493" width="27" style="8" customWidth="1"/>
    <col min="10494" max="10494" width="4.7109375" style="8" customWidth="1"/>
    <col min="10495" max="10495" width="8.85546875" style="8" customWidth="1"/>
    <col min="10496" max="10496" width="9.5703125" style="8" customWidth="1"/>
    <col min="10497" max="10497" width="8.85546875" style="8" customWidth="1"/>
    <col min="10498" max="10498" width="8.140625" style="8" customWidth="1"/>
    <col min="10499" max="10499" width="5.5703125" style="8" customWidth="1"/>
    <col min="10500" max="10500" width="8.85546875" style="8" customWidth="1"/>
    <col min="10501" max="10501" width="9.140625" style="8"/>
    <col min="10502" max="10502" width="27" style="8" customWidth="1"/>
    <col min="10503" max="10503" width="4.7109375" style="8" customWidth="1"/>
    <col min="10504" max="10504" width="10.140625" style="8" customWidth="1"/>
    <col min="10505" max="10505" width="10.7109375" style="8" customWidth="1"/>
    <col min="10506" max="10506" width="10" style="8" customWidth="1"/>
    <col min="10507" max="10507" width="8.140625" style="8" customWidth="1"/>
    <col min="10508" max="10508" width="5.5703125" style="8" customWidth="1"/>
    <col min="10509" max="10509" width="6.28515625" style="8" customWidth="1"/>
    <col min="10510" max="10748" width="9.140625" style="8"/>
    <col min="10749" max="10749" width="27" style="8" customWidth="1"/>
    <col min="10750" max="10750" width="4.7109375" style="8" customWidth="1"/>
    <col min="10751" max="10751" width="8.85546875" style="8" customWidth="1"/>
    <col min="10752" max="10752" width="9.5703125" style="8" customWidth="1"/>
    <col min="10753" max="10753" width="8.85546875" style="8" customWidth="1"/>
    <col min="10754" max="10754" width="8.140625" style="8" customWidth="1"/>
    <col min="10755" max="10755" width="5.5703125" style="8" customWidth="1"/>
    <col min="10756" max="10756" width="8.85546875" style="8" customWidth="1"/>
    <col min="10757" max="10757" width="9.140625" style="8"/>
    <col min="10758" max="10758" width="27" style="8" customWidth="1"/>
    <col min="10759" max="10759" width="4.7109375" style="8" customWidth="1"/>
    <col min="10760" max="10760" width="10.140625" style="8" customWidth="1"/>
    <col min="10761" max="10761" width="10.7109375" style="8" customWidth="1"/>
    <col min="10762" max="10762" width="10" style="8" customWidth="1"/>
    <col min="10763" max="10763" width="8.140625" style="8" customWidth="1"/>
    <col min="10764" max="10764" width="5.5703125" style="8" customWidth="1"/>
    <col min="10765" max="10765" width="6.28515625" style="8" customWidth="1"/>
    <col min="10766" max="11004" width="9.140625" style="8"/>
    <col min="11005" max="11005" width="27" style="8" customWidth="1"/>
    <col min="11006" max="11006" width="4.7109375" style="8" customWidth="1"/>
    <col min="11007" max="11007" width="8.85546875" style="8" customWidth="1"/>
    <col min="11008" max="11008" width="9.5703125" style="8" customWidth="1"/>
    <col min="11009" max="11009" width="8.85546875" style="8" customWidth="1"/>
    <col min="11010" max="11010" width="8.140625" style="8" customWidth="1"/>
    <col min="11011" max="11011" width="5.5703125" style="8" customWidth="1"/>
    <col min="11012" max="11012" width="8.85546875" style="8" customWidth="1"/>
    <col min="11013" max="11013" width="9.140625" style="8"/>
    <col min="11014" max="11014" width="27" style="8" customWidth="1"/>
    <col min="11015" max="11015" width="4.7109375" style="8" customWidth="1"/>
    <col min="11016" max="11016" width="10.140625" style="8" customWidth="1"/>
    <col min="11017" max="11017" width="10.7109375" style="8" customWidth="1"/>
    <col min="11018" max="11018" width="10" style="8" customWidth="1"/>
    <col min="11019" max="11019" width="8.140625" style="8" customWidth="1"/>
    <col min="11020" max="11020" width="5.5703125" style="8" customWidth="1"/>
    <col min="11021" max="11021" width="6.28515625" style="8" customWidth="1"/>
    <col min="11022" max="11260" width="9.140625" style="8"/>
    <col min="11261" max="11261" width="27" style="8" customWidth="1"/>
    <col min="11262" max="11262" width="4.7109375" style="8" customWidth="1"/>
    <col min="11263" max="11263" width="8.85546875" style="8" customWidth="1"/>
    <col min="11264" max="11264" width="9.5703125" style="8" customWidth="1"/>
    <col min="11265" max="11265" width="8.85546875" style="8" customWidth="1"/>
    <col min="11266" max="11266" width="8.140625" style="8" customWidth="1"/>
    <col min="11267" max="11267" width="5.5703125" style="8" customWidth="1"/>
    <col min="11268" max="11268" width="8.85546875" style="8" customWidth="1"/>
    <col min="11269" max="11269" width="9.140625" style="8"/>
    <col min="11270" max="11270" width="27" style="8" customWidth="1"/>
    <col min="11271" max="11271" width="4.7109375" style="8" customWidth="1"/>
    <col min="11272" max="11272" width="10.140625" style="8" customWidth="1"/>
    <col min="11273" max="11273" width="10.7109375" style="8" customWidth="1"/>
    <col min="11274" max="11274" width="10" style="8" customWidth="1"/>
    <col min="11275" max="11275" width="8.140625" style="8" customWidth="1"/>
    <col min="11276" max="11276" width="5.5703125" style="8" customWidth="1"/>
    <col min="11277" max="11277" width="6.28515625" style="8" customWidth="1"/>
    <col min="11278" max="11516" width="9.140625" style="8"/>
    <col min="11517" max="11517" width="27" style="8" customWidth="1"/>
    <col min="11518" max="11518" width="4.7109375" style="8" customWidth="1"/>
    <col min="11519" max="11519" width="8.85546875" style="8" customWidth="1"/>
    <col min="11520" max="11520" width="9.5703125" style="8" customWidth="1"/>
    <col min="11521" max="11521" width="8.85546875" style="8" customWidth="1"/>
    <col min="11522" max="11522" width="8.140625" style="8" customWidth="1"/>
    <col min="11523" max="11523" width="5.5703125" style="8" customWidth="1"/>
    <col min="11524" max="11524" width="8.85546875" style="8" customWidth="1"/>
    <col min="11525" max="11525" width="9.140625" style="8"/>
    <col min="11526" max="11526" width="27" style="8" customWidth="1"/>
    <col min="11527" max="11527" width="4.7109375" style="8" customWidth="1"/>
    <col min="11528" max="11528" width="10.140625" style="8" customWidth="1"/>
    <col min="11529" max="11529" width="10.7109375" style="8" customWidth="1"/>
    <col min="11530" max="11530" width="10" style="8" customWidth="1"/>
    <col min="11531" max="11531" width="8.140625" style="8" customWidth="1"/>
    <col min="11532" max="11532" width="5.5703125" style="8" customWidth="1"/>
    <col min="11533" max="11533" width="6.28515625" style="8" customWidth="1"/>
    <col min="11534" max="11772" width="9.140625" style="8"/>
    <col min="11773" max="11773" width="27" style="8" customWidth="1"/>
    <col min="11774" max="11774" width="4.7109375" style="8" customWidth="1"/>
    <col min="11775" max="11775" width="8.85546875" style="8" customWidth="1"/>
    <col min="11776" max="11776" width="9.5703125" style="8" customWidth="1"/>
    <col min="11777" max="11777" width="8.85546875" style="8" customWidth="1"/>
    <col min="11778" max="11778" width="8.140625" style="8" customWidth="1"/>
    <col min="11779" max="11779" width="5.5703125" style="8" customWidth="1"/>
    <col min="11780" max="11780" width="8.85546875" style="8" customWidth="1"/>
    <col min="11781" max="11781" width="9.140625" style="8"/>
    <col min="11782" max="11782" width="27" style="8" customWidth="1"/>
    <col min="11783" max="11783" width="4.7109375" style="8" customWidth="1"/>
    <col min="11784" max="11784" width="10.140625" style="8" customWidth="1"/>
    <col min="11785" max="11785" width="10.7109375" style="8" customWidth="1"/>
    <col min="11786" max="11786" width="10" style="8" customWidth="1"/>
    <col min="11787" max="11787" width="8.140625" style="8" customWidth="1"/>
    <col min="11788" max="11788" width="5.5703125" style="8" customWidth="1"/>
    <col min="11789" max="11789" width="6.28515625" style="8" customWidth="1"/>
    <col min="11790" max="12028" width="9.140625" style="8"/>
    <col min="12029" max="12029" width="27" style="8" customWidth="1"/>
    <col min="12030" max="12030" width="4.7109375" style="8" customWidth="1"/>
    <col min="12031" max="12031" width="8.85546875" style="8" customWidth="1"/>
    <col min="12032" max="12032" width="9.5703125" style="8" customWidth="1"/>
    <col min="12033" max="12033" width="8.85546875" style="8" customWidth="1"/>
    <col min="12034" max="12034" width="8.140625" style="8" customWidth="1"/>
    <col min="12035" max="12035" width="5.5703125" style="8" customWidth="1"/>
    <col min="12036" max="12036" width="8.85546875" style="8" customWidth="1"/>
    <col min="12037" max="12037" width="9.140625" style="8"/>
    <col min="12038" max="12038" width="27" style="8" customWidth="1"/>
    <col min="12039" max="12039" width="4.7109375" style="8" customWidth="1"/>
    <col min="12040" max="12040" width="10.140625" style="8" customWidth="1"/>
    <col min="12041" max="12041" width="10.7109375" style="8" customWidth="1"/>
    <col min="12042" max="12042" width="10" style="8" customWidth="1"/>
    <col min="12043" max="12043" width="8.140625" style="8" customWidth="1"/>
    <col min="12044" max="12044" width="5.5703125" style="8" customWidth="1"/>
    <col min="12045" max="12045" width="6.28515625" style="8" customWidth="1"/>
    <col min="12046" max="12284" width="9.140625" style="8"/>
    <col min="12285" max="12285" width="27" style="8" customWidth="1"/>
    <col min="12286" max="12286" width="4.7109375" style="8" customWidth="1"/>
    <col min="12287" max="12287" width="8.85546875" style="8" customWidth="1"/>
    <col min="12288" max="12288" width="9.5703125" style="8" customWidth="1"/>
    <col min="12289" max="12289" width="8.85546875" style="8" customWidth="1"/>
    <col min="12290" max="12290" width="8.140625" style="8" customWidth="1"/>
    <col min="12291" max="12291" width="5.5703125" style="8" customWidth="1"/>
    <col min="12292" max="12292" width="8.85546875" style="8" customWidth="1"/>
    <col min="12293" max="12293" width="9.140625" style="8"/>
    <col min="12294" max="12294" width="27" style="8" customWidth="1"/>
    <col min="12295" max="12295" width="4.7109375" style="8" customWidth="1"/>
    <col min="12296" max="12296" width="10.140625" style="8" customWidth="1"/>
    <col min="12297" max="12297" width="10.7109375" style="8" customWidth="1"/>
    <col min="12298" max="12298" width="10" style="8" customWidth="1"/>
    <col min="12299" max="12299" width="8.140625" style="8" customWidth="1"/>
    <col min="12300" max="12300" width="5.5703125" style="8" customWidth="1"/>
    <col min="12301" max="12301" width="6.28515625" style="8" customWidth="1"/>
    <col min="12302" max="12540" width="9.140625" style="8"/>
    <col min="12541" max="12541" width="27" style="8" customWidth="1"/>
    <col min="12542" max="12542" width="4.7109375" style="8" customWidth="1"/>
    <col min="12543" max="12543" width="8.85546875" style="8" customWidth="1"/>
    <col min="12544" max="12544" width="9.5703125" style="8" customWidth="1"/>
    <col min="12545" max="12545" width="8.85546875" style="8" customWidth="1"/>
    <col min="12546" max="12546" width="8.140625" style="8" customWidth="1"/>
    <col min="12547" max="12547" width="5.5703125" style="8" customWidth="1"/>
    <col min="12548" max="12548" width="8.85546875" style="8" customWidth="1"/>
    <col min="12549" max="12549" width="9.140625" style="8"/>
    <col min="12550" max="12550" width="27" style="8" customWidth="1"/>
    <col min="12551" max="12551" width="4.7109375" style="8" customWidth="1"/>
    <col min="12552" max="12552" width="10.140625" style="8" customWidth="1"/>
    <col min="12553" max="12553" width="10.7109375" style="8" customWidth="1"/>
    <col min="12554" max="12554" width="10" style="8" customWidth="1"/>
    <col min="12555" max="12555" width="8.140625" style="8" customWidth="1"/>
    <col min="12556" max="12556" width="5.5703125" style="8" customWidth="1"/>
    <col min="12557" max="12557" width="6.28515625" style="8" customWidth="1"/>
    <col min="12558" max="12796" width="9.140625" style="8"/>
    <col min="12797" max="12797" width="27" style="8" customWidth="1"/>
    <col min="12798" max="12798" width="4.7109375" style="8" customWidth="1"/>
    <col min="12799" max="12799" width="8.85546875" style="8" customWidth="1"/>
    <col min="12800" max="12800" width="9.5703125" style="8" customWidth="1"/>
    <col min="12801" max="12801" width="8.85546875" style="8" customWidth="1"/>
    <col min="12802" max="12802" width="8.140625" style="8" customWidth="1"/>
    <col min="12803" max="12803" width="5.5703125" style="8" customWidth="1"/>
    <col min="12804" max="12804" width="8.85546875" style="8" customWidth="1"/>
    <col min="12805" max="12805" width="9.140625" style="8"/>
    <col min="12806" max="12806" width="27" style="8" customWidth="1"/>
    <col min="12807" max="12807" width="4.7109375" style="8" customWidth="1"/>
    <col min="12808" max="12808" width="10.140625" style="8" customWidth="1"/>
    <col min="12809" max="12809" width="10.7109375" style="8" customWidth="1"/>
    <col min="12810" max="12810" width="10" style="8" customWidth="1"/>
    <col min="12811" max="12811" width="8.140625" style="8" customWidth="1"/>
    <col min="12812" max="12812" width="5.5703125" style="8" customWidth="1"/>
    <col min="12813" max="12813" width="6.28515625" style="8" customWidth="1"/>
    <col min="12814" max="13052" width="9.140625" style="8"/>
    <col min="13053" max="13053" width="27" style="8" customWidth="1"/>
    <col min="13054" max="13054" width="4.7109375" style="8" customWidth="1"/>
    <col min="13055" max="13055" width="8.85546875" style="8" customWidth="1"/>
    <col min="13056" max="13056" width="9.5703125" style="8" customWidth="1"/>
    <col min="13057" max="13057" width="8.85546875" style="8" customWidth="1"/>
    <col min="13058" max="13058" width="8.140625" style="8" customWidth="1"/>
    <col min="13059" max="13059" width="5.5703125" style="8" customWidth="1"/>
    <col min="13060" max="13060" width="8.85546875" style="8" customWidth="1"/>
    <col min="13061" max="13061" width="9.140625" style="8"/>
    <col min="13062" max="13062" width="27" style="8" customWidth="1"/>
    <col min="13063" max="13063" width="4.7109375" style="8" customWidth="1"/>
    <col min="13064" max="13064" width="10.140625" style="8" customWidth="1"/>
    <col min="13065" max="13065" width="10.7109375" style="8" customWidth="1"/>
    <col min="13066" max="13066" width="10" style="8" customWidth="1"/>
    <col min="13067" max="13067" width="8.140625" style="8" customWidth="1"/>
    <col min="13068" max="13068" width="5.5703125" style="8" customWidth="1"/>
    <col min="13069" max="13069" width="6.28515625" style="8" customWidth="1"/>
    <col min="13070" max="13308" width="9.140625" style="8"/>
    <col min="13309" max="13309" width="27" style="8" customWidth="1"/>
    <col min="13310" max="13310" width="4.7109375" style="8" customWidth="1"/>
    <col min="13311" max="13311" width="8.85546875" style="8" customWidth="1"/>
    <col min="13312" max="13312" width="9.5703125" style="8" customWidth="1"/>
    <col min="13313" max="13313" width="8.85546875" style="8" customWidth="1"/>
    <col min="13314" max="13314" width="8.140625" style="8" customWidth="1"/>
    <col min="13315" max="13315" width="5.5703125" style="8" customWidth="1"/>
    <col min="13316" max="13316" width="8.85546875" style="8" customWidth="1"/>
    <col min="13317" max="13317" width="9.140625" style="8"/>
    <col min="13318" max="13318" width="27" style="8" customWidth="1"/>
    <col min="13319" max="13319" width="4.7109375" style="8" customWidth="1"/>
    <col min="13320" max="13320" width="10.140625" style="8" customWidth="1"/>
    <col min="13321" max="13321" width="10.7109375" style="8" customWidth="1"/>
    <col min="13322" max="13322" width="10" style="8" customWidth="1"/>
    <col min="13323" max="13323" width="8.140625" style="8" customWidth="1"/>
    <col min="13324" max="13324" width="5.5703125" style="8" customWidth="1"/>
    <col min="13325" max="13325" width="6.28515625" style="8" customWidth="1"/>
    <col min="13326" max="13564" width="9.140625" style="8"/>
    <col min="13565" max="13565" width="27" style="8" customWidth="1"/>
    <col min="13566" max="13566" width="4.7109375" style="8" customWidth="1"/>
    <col min="13567" max="13567" width="8.85546875" style="8" customWidth="1"/>
    <col min="13568" max="13568" width="9.5703125" style="8" customWidth="1"/>
    <col min="13569" max="13569" width="8.85546875" style="8" customWidth="1"/>
    <col min="13570" max="13570" width="8.140625" style="8" customWidth="1"/>
    <col min="13571" max="13571" width="5.5703125" style="8" customWidth="1"/>
    <col min="13572" max="13572" width="8.85546875" style="8" customWidth="1"/>
    <col min="13573" max="13573" width="9.140625" style="8"/>
    <col min="13574" max="13574" width="27" style="8" customWidth="1"/>
    <col min="13575" max="13575" width="4.7109375" style="8" customWidth="1"/>
    <col min="13576" max="13576" width="10.140625" style="8" customWidth="1"/>
    <col min="13577" max="13577" width="10.7109375" style="8" customWidth="1"/>
    <col min="13578" max="13578" width="10" style="8" customWidth="1"/>
    <col min="13579" max="13579" width="8.140625" style="8" customWidth="1"/>
    <col min="13580" max="13580" width="5.5703125" style="8" customWidth="1"/>
    <col min="13581" max="13581" width="6.28515625" style="8" customWidth="1"/>
    <col min="13582" max="13820" width="9.140625" style="8"/>
    <col min="13821" max="13821" width="27" style="8" customWidth="1"/>
    <col min="13822" max="13822" width="4.7109375" style="8" customWidth="1"/>
    <col min="13823" max="13823" width="8.85546875" style="8" customWidth="1"/>
    <col min="13824" max="13824" width="9.5703125" style="8" customWidth="1"/>
    <col min="13825" max="13825" width="8.85546875" style="8" customWidth="1"/>
    <col min="13826" max="13826" width="8.140625" style="8" customWidth="1"/>
    <col min="13827" max="13827" width="5.5703125" style="8" customWidth="1"/>
    <col min="13828" max="13828" width="8.85546875" style="8" customWidth="1"/>
    <col min="13829" max="13829" width="9.140625" style="8"/>
    <col min="13830" max="13830" width="27" style="8" customWidth="1"/>
    <col min="13831" max="13831" width="4.7109375" style="8" customWidth="1"/>
    <col min="13832" max="13832" width="10.140625" style="8" customWidth="1"/>
    <col min="13833" max="13833" width="10.7109375" style="8" customWidth="1"/>
    <col min="13834" max="13834" width="10" style="8" customWidth="1"/>
    <col min="13835" max="13835" width="8.140625" style="8" customWidth="1"/>
    <col min="13836" max="13836" width="5.5703125" style="8" customWidth="1"/>
    <col min="13837" max="13837" width="6.28515625" style="8" customWidth="1"/>
    <col min="13838" max="14076" width="9.140625" style="8"/>
    <col min="14077" max="14077" width="27" style="8" customWidth="1"/>
    <col min="14078" max="14078" width="4.7109375" style="8" customWidth="1"/>
    <col min="14079" max="14079" width="8.85546875" style="8" customWidth="1"/>
    <col min="14080" max="14080" width="9.5703125" style="8" customWidth="1"/>
    <col min="14081" max="14081" width="8.85546875" style="8" customWidth="1"/>
    <col min="14082" max="14082" width="8.140625" style="8" customWidth="1"/>
    <col min="14083" max="14083" width="5.5703125" style="8" customWidth="1"/>
    <col min="14084" max="14084" width="8.85546875" style="8" customWidth="1"/>
    <col min="14085" max="14085" width="9.140625" style="8"/>
    <col min="14086" max="14086" width="27" style="8" customWidth="1"/>
    <col min="14087" max="14087" width="4.7109375" style="8" customWidth="1"/>
    <col min="14088" max="14088" width="10.140625" style="8" customWidth="1"/>
    <col min="14089" max="14089" width="10.7109375" style="8" customWidth="1"/>
    <col min="14090" max="14090" width="10" style="8" customWidth="1"/>
    <col min="14091" max="14091" width="8.140625" style="8" customWidth="1"/>
    <col min="14092" max="14092" width="5.5703125" style="8" customWidth="1"/>
    <col min="14093" max="14093" width="6.28515625" style="8" customWidth="1"/>
    <col min="14094" max="14332" width="9.140625" style="8"/>
    <col min="14333" max="14333" width="27" style="8" customWidth="1"/>
    <col min="14334" max="14334" width="4.7109375" style="8" customWidth="1"/>
    <col min="14335" max="14335" width="8.85546875" style="8" customWidth="1"/>
    <col min="14336" max="14336" width="9.5703125" style="8" customWidth="1"/>
    <col min="14337" max="14337" width="8.85546875" style="8" customWidth="1"/>
    <col min="14338" max="14338" width="8.140625" style="8" customWidth="1"/>
    <col min="14339" max="14339" width="5.5703125" style="8" customWidth="1"/>
    <col min="14340" max="14340" width="8.85546875" style="8" customWidth="1"/>
    <col min="14341" max="14341" width="9.140625" style="8"/>
    <col min="14342" max="14342" width="27" style="8" customWidth="1"/>
    <col min="14343" max="14343" width="4.7109375" style="8" customWidth="1"/>
    <col min="14344" max="14344" width="10.140625" style="8" customWidth="1"/>
    <col min="14345" max="14345" width="10.7109375" style="8" customWidth="1"/>
    <col min="14346" max="14346" width="10" style="8" customWidth="1"/>
    <col min="14347" max="14347" width="8.140625" style="8" customWidth="1"/>
    <col min="14348" max="14348" width="5.5703125" style="8" customWidth="1"/>
    <col min="14349" max="14349" width="6.28515625" style="8" customWidth="1"/>
    <col min="14350" max="14588" width="9.140625" style="8"/>
    <col min="14589" max="14589" width="27" style="8" customWidth="1"/>
    <col min="14590" max="14590" width="4.7109375" style="8" customWidth="1"/>
    <col min="14591" max="14591" width="8.85546875" style="8" customWidth="1"/>
    <col min="14592" max="14592" width="9.5703125" style="8" customWidth="1"/>
    <col min="14593" max="14593" width="8.85546875" style="8" customWidth="1"/>
    <col min="14594" max="14594" width="8.140625" style="8" customWidth="1"/>
    <col min="14595" max="14595" width="5.5703125" style="8" customWidth="1"/>
    <col min="14596" max="14596" width="8.85546875" style="8" customWidth="1"/>
    <col min="14597" max="14597" width="9.140625" style="8"/>
    <col min="14598" max="14598" width="27" style="8" customWidth="1"/>
    <col min="14599" max="14599" width="4.7109375" style="8" customWidth="1"/>
    <col min="14600" max="14600" width="10.140625" style="8" customWidth="1"/>
    <col min="14601" max="14601" width="10.7109375" style="8" customWidth="1"/>
    <col min="14602" max="14602" width="10" style="8" customWidth="1"/>
    <col min="14603" max="14603" width="8.140625" style="8" customWidth="1"/>
    <col min="14604" max="14604" width="5.5703125" style="8" customWidth="1"/>
    <col min="14605" max="14605" width="6.28515625" style="8" customWidth="1"/>
    <col min="14606" max="14844" width="9.140625" style="8"/>
    <col min="14845" max="14845" width="27" style="8" customWidth="1"/>
    <col min="14846" max="14846" width="4.7109375" style="8" customWidth="1"/>
    <col min="14847" max="14847" width="8.85546875" style="8" customWidth="1"/>
    <col min="14848" max="14848" width="9.5703125" style="8" customWidth="1"/>
    <col min="14849" max="14849" width="8.85546875" style="8" customWidth="1"/>
    <col min="14850" max="14850" width="8.140625" style="8" customWidth="1"/>
    <col min="14851" max="14851" width="5.5703125" style="8" customWidth="1"/>
    <col min="14852" max="14852" width="8.85546875" style="8" customWidth="1"/>
    <col min="14853" max="14853" width="9.140625" style="8"/>
    <col min="14854" max="14854" width="27" style="8" customWidth="1"/>
    <col min="14855" max="14855" width="4.7109375" style="8" customWidth="1"/>
    <col min="14856" max="14856" width="10.140625" style="8" customWidth="1"/>
    <col min="14857" max="14857" width="10.7109375" style="8" customWidth="1"/>
    <col min="14858" max="14858" width="10" style="8" customWidth="1"/>
    <col min="14859" max="14859" width="8.140625" style="8" customWidth="1"/>
    <col min="14860" max="14860" width="5.5703125" style="8" customWidth="1"/>
    <col min="14861" max="14861" width="6.28515625" style="8" customWidth="1"/>
    <col min="14862" max="15100" width="9.140625" style="8"/>
    <col min="15101" max="15101" width="27" style="8" customWidth="1"/>
    <col min="15102" max="15102" width="4.7109375" style="8" customWidth="1"/>
    <col min="15103" max="15103" width="8.85546875" style="8" customWidth="1"/>
    <col min="15104" max="15104" width="9.5703125" style="8" customWidth="1"/>
    <col min="15105" max="15105" width="8.85546875" style="8" customWidth="1"/>
    <col min="15106" max="15106" width="8.140625" style="8" customWidth="1"/>
    <col min="15107" max="15107" width="5.5703125" style="8" customWidth="1"/>
    <col min="15108" max="15108" width="8.85546875" style="8" customWidth="1"/>
    <col min="15109" max="15109" width="9.140625" style="8"/>
    <col min="15110" max="15110" width="27" style="8" customWidth="1"/>
    <col min="15111" max="15111" width="4.7109375" style="8" customWidth="1"/>
    <col min="15112" max="15112" width="10.140625" style="8" customWidth="1"/>
    <col min="15113" max="15113" width="10.7109375" style="8" customWidth="1"/>
    <col min="15114" max="15114" width="10" style="8" customWidth="1"/>
    <col min="15115" max="15115" width="8.140625" style="8" customWidth="1"/>
    <col min="15116" max="15116" width="5.5703125" style="8" customWidth="1"/>
    <col min="15117" max="15117" width="6.28515625" style="8" customWidth="1"/>
    <col min="15118" max="15356" width="9.140625" style="8"/>
    <col min="15357" max="15357" width="27" style="8" customWidth="1"/>
    <col min="15358" max="15358" width="4.7109375" style="8" customWidth="1"/>
    <col min="15359" max="15359" width="8.85546875" style="8" customWidth="1"/>
    <col min="15360" max="15360" width="9.5703125" style="8" customWidth="1"/>
    <col min="15361" max="15361" width="8.85546875" style="8" customWidth="1"/>
    <col min="15362" max="15362" width="8.140625" style="8" customWidth="1"/>
    <col min="15363" max="15363" width="5.5703125" style="8" customWidth="1"/>
    <col min="15364" max="15364" width="8.85546875" style="8" customWidth="1"/>
    <col min="15365" max="15365" width="9.140625" style="8"/>
    <col min="15366" max="15366" width="27" style="8" customWidth="1"/>
    <col min="15367" max="15367" width="4.7109375" style="8" customWidth="1"/>
    <col min="15368" max="15368" width="10.140625" style="8" customWidth="1"/>
    <col min="15369" max="15369" width="10.7109375" style="8" customWidth="1"/>
    <col min="15370" max="15370" width="10" style="8" customWidth="1"/>
    <col min="15371" max="15371" width="8.140625" style="8" customWidth="1"/>
    <col min="15372" max="15372" width="5.5703125" style="8" customWidth="1"/>
    <col min="15373" max="15373" width="6.28515625" style="8" customWidth="1"/>
    <col min="15374" max="15612" width="9.140625" style="8"/>
    <col min="15613" max="15613" width="27" style="8" customWidth="1"/>
    <col min="15614" max="15614" width="4.7109375" style="8" customWidth="1"/>
    <col min="15615" max="15615" width="8.85546875" style="8" customWidth="1"/>
    <col min="15616" max="15616" width="9.5703125" style="8" customWidth="1"/>
    <col min="15617" max="15617" width="8.85546875" style="8" customWidth="1"/>
    <col min="15618" max="15618" width="8.140625" style="8" customWidth="1"/>
    <col min="15619" max="15619" width="5.5703125" style="8" customWidth="1"/>
    <col min="15620" max="15620" width="8.85546875" style="8" customWidth="1"/>
    <col min="15621" max="15621" width="9.140625" style="8"/>
    <col min="15622" max="15622" width="27" style="8" customWidth="1"/>
    <col min="15623" max="15623" width="4.7109375" style="8" customWidth="1"/>
    <col min="15624" max="15624" width="10.140625" style="8" customWidth="1"/>
    <col min="15625" max="15625" width="10.7109375" style="8" customWidth="1"/>
    <col min="15626" max="15626" width="10" style="8" customWidth="1"/>
    <col min="15627" max="15627" width="8.140625" style="8" customWidth="1"/>
    <col min="15628" max="15628" width="5.5703125" style="8" customWidth="1"/>
    <col min="15629" max="15629" width="6.28515625" style="8" customWidth="1"/>
    <col min="15630" max="15868" width="9.140625" style="8"/>
    <col min="15869" max="15869" width="27" style="8" customWidth="1"/>
    <col min="15870" max="15870" width="4.7109375" style="8" customWidth="1"/>
    <col min="15871" max="15871" width="8.85546875" style="8" customWidth="1"/>
    <col min="15872" max="15872" width="9.5703125" style="8" customWidth="1"/>
    <col min="15873" max="15873" width="8.85546875" style="8" customWidth="1"/>
    <col min="15874" max="15874" width="8.140625" style="8" customWidth="1"/>
    <col min="15875" max="15875" width="5.5703125" style="8" customWidth="1"/>
    <col min="15876" max="15876" width="8.85546875" style="8" customWidth="1"/>
    <col min="15877" max="15877" width="9.140625" style="8"/>
    <col min="15878" max="15878" width="27" style="8" customWidth="1"/>
    <col min="15879" max="15879" width="4.7109375" style="8" customWidth="1"/>
    <col min="15880" max="15880" width="10.140625" style="8" customWidth="1"/>
    <col min="15881" max="15881" width="10.7109375" style="8" customWidth="1"/>
    <col min="15882" max="15882" width="10" style="8" customWidth="1"/>
    <col min="15883" max="15883" width="8.140625" style="8" customWidth="1"/>
    <col min="15884" max="15884" width="5.5703125" style="8" customWidth="1"/>
    <col min="15885" max="15885" width="6.28515625" style="8" customWidth="1"/>
    <col min="15886" max="16124" width="9.140625" style="8"/>
    <col min="16125" max="16125" width="27" style="8" customWidth="1"/>
    <col min="16126" max="16126" width="4.7109375" style="8" customWidth="1"/>
    <col min="16127" max="16127" width="8.85546875" style="8" customWidth="1"/>
    <col min="16128" max="16128" width="9.5703125" style="8" customWidth="1"/>
    <col min="16129" max="16129" width="8.85546875" style="8" customWidth="1"/>
    <col min="16130" max="16130" width="8.140625" style="8" customWidth="1"/>
    <col min="16131" max="16131" width="5.5703125" style="8" customWidth="1"/>
    <col min="16132" max="16132" width="8.85546875" style="8" customWidth="1"/>
    <col min="16133" max="16133" width="9.140625" style="8"/>
    <col min="16134" max="16134" width="27" style="8" customWidth="1"/>
    <col min="16135" max="16135" width="4.7109375" style="8" customWidth="1"/>
    <col min="16136" max="16136" width="10.140625" style="8" customWidth="1"/>
    <col min="16137" max="16137" width="10.7109375" style="8" customWidth="1"/>
    <col min="16138" max="16138" width="10" style="8" customWidth="1"/>
    <col min="16139" max="16139" width="8.140625" style="8" customWidth="1"/>
    <col min="16140" max="16140" width="5.5703125" style="8" customWidth="1"/>
    <col min="16141" max="16141" width="6.28515625" style="8" customWidth="1"/>
    <col min="16142" max="16380" width="9.140625" style="8"/>
    <col min="16381" max="16381" width="27" style="8" customWidth="1"/>
    <col min="16382" max="16382" width="4.7109375" style="8" customWidth="1"/>
    <col min="16383" max="16383" width="8.85546875" style="8" customWidth="1"/>
    <col min="16384" max="16384" width="9.5703125" style="8" customWidth="1"/>
  </cols>
  <sheetData>
    <row r="1" spans="1:12" ht="14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>
      <c r="A2" s="9"/>
      <c r="B2" s="10"/>
      <c r="C2" s="10"/>
      <c r="D2" s="10"/>
      <c r="E2" s="10"/>
      <c r="F2" s="10"/>
      <c r="G2" s="10"/>
      <c r="H2" s="10"/>
      <c r="I2" s="10"/>
      <c r="J2" s="10"/>
      <c r="L2" s="12"/>
    </row>
    <row r="3" spans="1:12">
      <c r="A3" s="61" t="s">
        <v>44</v>
      </c>
      <c r="B3" s="63" t="s">
        <v>45</v>
      </c>
      <c r="C3" s="64">
        <v>2009</v>
      </c>
      <c r="D3" s="64">
        <v>2010</v>
      </c>
      <c r="E3" s="64">
        <v>2011</v>
      </c>
      <c r="F3" s="64">
        <v>2012</v>
      </c>
      <c r="G3" s="64">
        <v>2013</v>
      </c>
      <c r="H3" s="64">
        <v>2014</v>
      </c>
      <c r="I3" s="64">
        <v>2015</v>
      </c>
      <c r="J3" s="64">
        <v>2016</v>
      </c>
      <c r="K3" s="64">
        <v>2017</v>
      </c>
      <c r="L3" s="64">
        <v>2018</v>
      </c>
    </row>
    <row r="4" spans="1:12">
      <c r="A4" s="62"/>
      <c r="B4" s="63"/>
      <c r="C4" s="66"/>
      <c r="D4" s="66"/>
      <c r="E4" s="66"/>
      <c r="F4" s="66"/>
      <c r="G4" s="66"/>
      <c r="H4" s="66"/>
      <c r="I4" s="66"/>
      <c r="J4" s="66"/>
      <c r="K4" s="65"/>
      <c r="L4" s="66"/>
    </row>
    <row r="5" spans="1:12" s="13" customFormat="1">
      <c r="A5" s="53" t="s">
        <v>1</v>
      </c>
      <c r="B5" s="44">
        <v>1</v>
      </c>
      <c r="C5" s="44">
        <v>3183452.6999999993</v>
      </c>
      <c r="D5" s="44">
        <v>3759343.7000000007</v>
      </c>
      <c r="E5" s="44">
        <v>5276190.5999999996</v>
      </c>
      <c r="F5" s="44">
        <v>7437676</v>
      </c>
      <c r="G5" s="44">
        <v>35993521.700000003</v>
      </c>
      <c r="H5" s="44">
        <v>40384378.079999998</v>
      </c>
      <c r="I5" s="45">
        <v>36647618</v>
      </c>
      <c r="J5" s="45">
        <v>39528332.600000001</v>
      </c>
      <c r="K5" s="46">
        <f>K6+K27+K28</f>
        <v>39239635.699999996</v>
      </c>
      <c r="L5" s="46">
        <f>SUM(L6+L27+L28)</f>
        <v>41980369.100000001</v>
      </c>
    </row>
    <row r="6" spans="1:12">
      <c r="A6" s="53" t="s">
        <v>2</v>
      </c>
      <c r="B6" s="44">
        <v>2</v>
      </c>
      <c r="C6" s="44">
        <v>2188249.0999999996</v>
      </c>
      <c r="D6" s="44">
        <v>2760541.4000000004</v>
      </c>
      <c r="E6" s="44">
        <v>3176426.7</v>
      </c>
      <c r="F6" s="44">
        <v>4180485.6000000006</v>
      </c>
      <c r="G6" s="44">
        <v>3586934.3</v>
      </c>
      <c r="H6" s="44">
        <v>4066699.7800000003</v>
      </c>
      <c r="I6" s="45">
        <v>4756483.0999999996</v>
      </c>
      <c r="J6" s="45">
        <v>6533121.8000000007</v>
      </c>
      <c r="K6" s="46">
        <f>K7+K24</f>
        <v>7373738</v>
      </c>
      <c r="L6" s="46">
        <f>L7+L24</f>
        <v>8067087.7999999998</v>
      </c>
    </row>
    <row r="7" spans="1:12">
      <c r="A7" s="53" t="s">
        <v>3</v>
      </c>
      <c r="B7" s="44">
        <v>3</v>
      </c>
      <c r="C7" s="44">
        <v>2057808.0999999996</v>
      </c>
      <c r="D7" s="44">
        <v>2641795.3000000003</v>
      </c>
      <c r="E7" s="44">
        <v>2960007</v>
      </c>
      <c r="F7" s="44">
        <v>3842246.9000000004</v>
      </c>
      <c r="G7" s="44">
        <v>3196424.8</v>
      </c>
      <c r="H7" s="44">
        <v>3401636.2800000003</v>
      </c>
      <c r="I7" s="45">
        <v>3923630.2</v>
      </c>
      <c r="J7" s="45">
        <v>4277974.5000000009</v>
      </c>
      <c r="K7" s="46">
        <f>K8+K14+K15+K16</f>
        <v>4765271.0999999996</v>
      </c>
      <c r="L7" s="46">
        <f>SUM(L8+L14+L15+L16)</f>
        <v>4483589.0999999996</v>
      </c>
    </row>
    <row r="8" spans="1:12" ht="22.5">
      <c r="A8" s="53" t="s">
        <v>4</v>
      </c>
      <c r="B8" s="44">
        <v>4</v>
      </c>
      <c r="C8" s="44">
        <v>936346.1</v>
      </c>
      <c r="D8" s="44">
        <v>1037608.8</v>
      </c>
      <c r="E8" s="44">
        <v>1389391.5000000002</v>
      </c>
      <c r="F8" s="44">
        <v>2124028</v>
      </c>
      <c r="G8" s="44">
        <v>2524674.7999999998</v>
      </c>
      <c r="H8" s="44">
        <v>2769870.3</v>
      </c>
      <c r="I8" s="45">
        <v>3220040.6</v>
      </c>
      <c r="J8" s="45">
        <v>3350813.5000000005</v>
      </c>
      <c r="K8" s="46">
        <f>SUM(K9:K13)</f>
        <v>3660078.6</v>
      </c>
      <c r="L8" s="46">
        <f>SUM(L9:L13)</f>
        <v>3067520</v>
      </c>
    </row>
    <row r="9" spans="1:12" ht="22.5">
      <c r="A9" s="54" t="s">
        <v>5</v>
      </c>
      <c r="B9" s="14"/>
      <c r="C9" s="14">
        <v>801880</v>
      </c>
      <c r="D9" s="14">
        <v>957406</v>
      </c>
      <c r="E9" s="14">
        <v>1240170.3</v>
      </c>
      <c r="F9" s="14">
        <v>1881196.9</v>
      </c>
      <c r="G9" s="23">
        <v>2392385.7999999998</v>
      </c>
      <c r="H9" s="14">
        <v>2817005</v>
      </c>
      <c r="I9" s="24">
        <v>3118286.6</v>
      </c>
      <c r="J9" s="24">
        <v>3261156.4</v>
      </c>
      <c r="K9" s="3">
        <v>3455875</v>
      </c>
      <c r="L9" s="3">
        <v>3172455.6</v>
      </c>
    </row>
    <row r="10" spans="1:12" ht="22.5">
      <c r="A10" s="54" t="s">
        <v>6</v>
      </c>
      <c r="B10" s="14"/>
      <c r="C10" s="14">
        <v>0</v>
      </c>
      <c r="D10" s="14">
        <v>0</v>
      </c>
      <c r="E10" s="14">
        <v>0</v>
      </c>
      <c r="F10" s="14">
        <v>0</v>
      </c>
      <c r="G10" s="14">
        <v>-235014.3</v>
      </c>
      <c r="H10" s="14">
        <v>-328874</v>
      </c>
      <c r="I10" s="24">
        <v>-348233.7</v>
      </c>
      <c r="J10" s="25">
        <v>-430194.4</v>
      </c>
      <c r="K10" s="3">
        <v>-436797.4</v>
      </c>
      <c r="L10" s="3">
        <v>-427269.9</v>
      </c>
    </row>
    <row r="11" spans="1:12">
      <c r="A11" s="55" t="s">
        <v>7</v>
      </c>
      <c r="B11" s="14">
        <v>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25">
        <v>0</v>
      </c>
      <c r="J11" s="24">
        <v>245548.2</v>
      </c>
      <c r="K11" s="3">
        <v>422406.40000000002</v>
      </c>
      <c r="L11" s="21">
        <v>285752.8</v>
      </c>
    </row>
    <row r="12" spans="1:12">
      <c r="A12" s="55" t="s">
        <v>8</v>
      </c>
      <c r="B12" s="14">
        <v>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24">
        <v>119620.9</v>
      </c>
      <c r="J12" s="25">
        <v>112206.7</v>
      </c>
      <c r="K12" s="3">
        <v>39542.699999999997</v>
      </c>
      <c r="L12" s="3">
        <v>36581.5</v>
      </c>
    </row>
    <row r="13" spans="1:12">
      <c r="A13" s="56" t="s">
        <v>46</v>
      </c>
      <c r="B13" s="14">
        <v>8</v>
      </c>
      <c r="C13" s="14">
        <v>936346.1</v>
      </c>
      <c r="D13" s="14">
        <v>1037608.8</v>
      </c>
      <c r="E13" s="14">
        <v>149221.20000000001</v>
      </c>
      <c r="F13" s="14">
        <v>242831.09999999998</v>
      </c>
      <c r="G13" s="14">
        <v>367303.3</v>
      </c>
      <c r="H13" s="14">
        <v>281739.3</v>
      </c>
      <c r="I13" s="25">
        <v>330366.8</v>
      </c>
      <c r="J13" s="24">
        <v>162096.6</v>
      </c>
      <c r="K13" s="3">
        <v>179051.9</v>
      </c>
      <c r="L13" s="3">
        <v>0</v>
      </c>
    </row>
    <row r="14" spans="1:12" ht="22.5">
      <c r="A14" s="57" t="s">
        <v>9</v>
      </c>
      <c r="B14" s="44">
        <v>9</v>
      </c>
      <c r="C14" s="44">
        <v>24202.1</v>
      </c>
      <c r="D14" s="44">
        <v>33224.300000000003</v>
      </c>
      <c r="E14" s="44">
        <v>35500.800000000003</v>
      </c>
      <c r="F14" s="44">
        <v>95254.1</v>
      </c>
      <c r="G14" s="44">
        <v>58092.1</v>
      </c>
      <c r="H14" s="44">
        <v>70050.990000000005</v>
      </c>
      <c r="I14" s="45">
        <v>84991.9</v>
      </c>
      <c r="J14" s="45">
        <v>101554.1</v>
      </c>
      <c r="K14" s="46">
        <v>112924.9</v>
      </c>
      <c r="L14" s="46">
        <v>152071.9</v>
      </c>
    </row>
    <row r="15" spans="1:12" s="13" customFormat="1">
      <c r="A15" s="57" t="s">
        <v>10</v>
      </c>
      <c r="B15" s="44">
        <v>12</v>
      </c>
      <c r="C15" s="44">
        <v>122710.39999999999</v>
      </c>
      <c r="D15" s="44">
        <v>132355.6</v>
      </c>
      <c r="E15" s="44">
        <v>175684</v>
      </c>
      <c r="F15" s="44">
        <v>200916.4</v>
      </c>
      <c r="G15" s="44">
        <v>219559.5</v>
      </c>
      <c r="H15" s="44">
        <v>237580.6</v>
      </c>
      <c r="I15" s="45">
        <v>182179.7</v>
      </c>
      <c r="J15" s="45">
        <v>204898.1</v>
      </c>
      <c r="K15" s="46">
        <v>238535.1</v>
      </c>
      <c r="L15" s="46">
        <v>245785.7</v>
      </c>
    </row>
    <row r="16" spans="1:12">
      <c r="A16" s="57" t="s">
        <v>11</v>
      </c>
      <c r="B16" s="44">
        <v>13</v>
      </c>
      <c r="C16" s="44">
        <v>974549.49999999988</v>
      </c>
      <c r="D16" s="44">
        <v>1438606.6</v>
      </c>
      <c r="E16" s="44">
        <v>1359430.6999999997</v>
      </c>
      <c r="F16" s="44">
        <v>1422048.4000000001</v>
      </c>
      <c r="G16" s="44">
        <v>384098.4</v>
      </c>
      <c r="H16" s="44">
        <v>324134.39</v>
      </c>
      <c r="I16" s="45">
        <v>436418</v>
      </c>
      <c r="J16" s="45">
        <v>620708.80000000005</v>
      </c>
      <c r="K16" s="47">
        <f>SUM(K17:K23)</f>
        <v>753732.5</v>
      </c>
      <c r="L16" s="47">
        <f>SUM(L17:L23)</f>
        <v>1018211.4999999999</v>
      </c>
    </row>
    <row r="17" spans="1:12">
      <c r="A17" s="58" t="s">
        <v>12</v>
      </c>
      <c r="B17" s="15">
        <v>14</v>
      </c>
      <c r="C17" s="15">
        <v>22882.7</v>
      </c>
      <c r="D17" s="15">
        <v>23014.3</v>
      </c>
      <c r="E17" s="15">
        <v>59194.6</v>
      </c>
      <c r="F17" s="15">
        <v>58140</v>
      </c>
      <c r="G17" s="15">
        <v>108042.3</v>
      </c>
      <c r="H17" s="15">
        <v>78624.399999999994</v>
      </c>
      <c r="I17" s="5">
        <v>101492.8</v>
      </c>
      <c r="J17" s="5">
        <v>97422.3</v>
      </c>
      <c r="K17" s="6">
        <v>150244.70000000001</v>
      </c>
      <c r="L17" s="3">
        <v>181844.9</v>
      </c>
    </row>
    <row r="18" spans="1:12">
      <c r="A18" s="58" t="s">
        <v>13</v>
      </c>
      <c r="B18" s="15">
        <v>15</v>
      </c>
      <c r="C18" s="15">
        <v>221732.9</v>
      </c>
      <c r="D18" s="15">
        <v>368050.1</v>
      </c>
      <c r="E18" s="15">
        <v>277713.3</v>
      </c>
      <c r="F18" s="15">
        <v>233188</v>
      </c>
      <c r="G18" s="15">
        <v>77053.5</v>
      </c>
      <c r="H18" s="15">
        <v>44203.5</v>
      </c>
      <c r="I18" s="5">
        <v>38437.599999999999</v>
      </c>
      <c r="J18" s="5">
        <v>30597.599999999999</v>
      </c>
      <c r="K18" s="6">
        <v>22806.5</v>
      </c>
      <c r="L18" s="20">
        <v>55236.2</v>
      </c>
    </row>
    <row r="19" spans="1:12">
      <c r="A19" s="58" t="s">
        <v>14</v>
      </c>
      <c r="B19" s="15">
        <v>16</v>
      </c>
      <c r="C19" s="15">
        <v>44926.7</v>
      </c>
      <c r="D19" s="15">
        <v>71825.7</v>
      </c>
      <c r="E19" s="15">
        <v>119990.39999999999</v>
      </c>
      <c r="F19" s="15">
        <v>270467.90000000002</v>
      </c>
      <c r="G19" s="15">
        <v>145810.6</v>
      </c>
      <c r="H19" s="15">
        <v>151044.5</v>
      </c>
      <c r="I19" s="5">
        <v>170476.79999999999</v>
      </c>
      <c r="J19" s="5">
        <v>229317.7</v>
      </c>
      <c r="K19" s="6">
        <v>206002.4</v>
      </c>
      <c r="L19" s="3">
        <v>259202.1</v>
      </c>
    </row>
    <row r="20" spans="1:12">
      <c r="A20" s="58" t="s">
        <v>15</v>
      </c>
      <c r="B20" s="15">
        <v>17</v>
      </c>
      <c r="C20" s="15">
        <v>39039.5</v>
      </c>
      <c r="D20" s="15">
        <v>57839.1</v>
      </c>
      <c r="E20" s="15">
        <v>21975.599999999999</v>
      </c>
      <c r="F20" s="15">
        <v>25488.3</v>
      </c>
      <c r="G20" s="15">
        <v>0</v>
      </c>
      <c r="H20" s="15">
        <v>6400</v>
      </c>
      <c r="I20" s="5">
        <v>11001</v>
      </c>
      <c r="J20" s="5">
        <v>19569.7</v>
      </c>
      <c r="K20" s="6">
        <v>30434.3</v>
      </c>
      <c r="L20" s="3">
        <v>20643.5</v>
      </c>
    </row>
    <row r="21" spans="1:12">
      <c r="A21" s="58" t="s">
        <v>16</v>
      </c>
      <c r="B21" s="15">
        <v>18</v>
      </c>
      <c r="C21" s="15">
        <v>4091.1</v>
      </c>
      <c r="D21" s="15">
        <v>9787.7999999999993</v>
      </c>
      <c r="E21" s="15">
        <v>38713.800000000003</v>
      </c>
      <c r="F21" s="15">
        <v>37255.4</v>
      </c>
      <c r="G21" s="15">
        <v>27150.799999999999</v>
      </c>
      <c r="H21" s="15">
        <v>25861.99</v>
      </c>
      <c r="I21" s="5">
        <v>34063.300000000003</v>
      </c>
      <c r="J21" s="5">
        <v>29960.400000000001</v>
      </c>
      <c r="K21" s="6">
        <v>28836.7</v>
      </c>
      <c r="L21" s="6">
        <v>57853.2</v>
      </c>
    </row>
    <row r="22" spans="1:12">
      <c r="A22" s="58" t="s">
        <v>17</v>
      </c>
      <c r="B22" s="15">
        <v>19</v>
      </c>
      <c r="C22" s="15">
        <v>610793</v>
      </c>
      <c r="D22" s="15">
        <v>812166.8</v>
      </c>
      <c r="E22" s="15">
        <v>809059.1</v>
      </c>
      <c r="F22" s="15">
        <v>732998.2</v>
      </c>
      <c r="G22" s="15">
        <v>0</v>
      </c>
      <c r="H22" s="15">
        <v>0</v>
      </c>
      <c r="I22" s="5">
        <v>0</v>
      </c>
      <c r="J22" s="5">
        <v>0</v>
      </c>
      <c r="K22" s="6">
        <v>0</v>
      </c>
      <c r="L22" s="3">
        <v>0</v>
      </c>
    </row>
    <row r="23" spans="1:12">
      <c r="A23" s="55" t="s">
        <v>18</v>
      </c>
      <c r="B23" s="14">
        <v>20</v>
      </c>
      <c r="C23" s="14">
        <v>31083.599999999999</v>
      </c>
      <c r="D23" s="14">
        <v>95922.8</v>
      </c>
      <c r="E23" s="14">
        <v>32783.9</v>
      </c>
      <c r="F23" s="14">
        <v>64510.6</v>
      </c>
      <c r="G23" s="14">
        <v>26041.200000000001</v>
      </c>
      <c r="H23" s="14">
        <v>18000</v>
      </c>
      <c r="I23" s="24">
        <v>25746.5</v>
      </c>
      <c r="J23" s="24">
        <v>213841.1</v>
      </c>
      <c r="K23" s="3">
        <v>315407.90000000002</v>
      </c>
      <c r="L23" s="3">
        <v>443431.6</v>
      </c>
    </row>
    <row r="24" spans="1:12">
      <c r="A24" s="57" t="s">
        <v>19</v>
      </c>
      <c r="B24" s="44">
        <v>19</v>
      </c>
      <c r="C24" s="44">
        <v>130441</v>
      </c>
      <c r="D24" s="44">
        <v>118746.1</v>
      </c>
      <c r="E24" s="44">
        <v>216419.7</v>
      </c>
      <c r="F24" s="44">
        <v>338238.7</v>
      </c>
      <c r="G24" s="44">
        <v>390509.5</v>
      </c>
      <c r="H24" s="44">
        <v>665063.5</v>
      </c>
      <c r="I24" s="45">
        <v>832852.9</v>
      </c>
      <c r="J24" s="45">
        <v>2255147.2999999998</v>
      </c>
      <c r="K24" s="46">
        <f>K25+K26</f>
        <v>2608466.9</v>
      </c>
      <c r="L24" s="46">
        <f>SUM(L25:L26)</f>
        <v>3583498.7</v>
      </c>
    </row>
    <row r="25" spans="1:12" ht="22.5">
      <c r="A25" s="58" t="s">
        <v>20</v>
      </c>
      <c r="B25" s="15">
        <v>22</v>
      </c>
      <c r="C25" s="15">
        <v>59705.599999999999</v>
      </c>
      <c r="D25" s="15">
        <v>39958.1</v>
      </c>
      <c r="E25" s="15">
        <v>64645.1</v>
      </c>
      <c r="F25" s="15">
        <v>51150.7</v>
      </c>
      <c r="G25" s="15">
        <v>41674.699999999997</v>
      </c>
      <c r="H25" s="15">
        <v>347937</v>
      </c>
      <c r="I25" s="5">
        <v>263483.8</v>
      </c>
      <c r="J25" s="5">
        <v>1877607</v>
      </c>
      <c r="K25" s="6">
        <v>2189385.6</v>
      </c>
      <c r="L25" s="3">
        <v>2515942</v>
      </c>
    </row>
    <row r="26" spans="1:12">
      <c r="A26" s="55" t="s">
        <v>21</v>
      </c>
      <c r="B26" s="14">
        <v>23</v>
      </c>
      <c r="C26" s="14">
        <v>70735.399999999994</v>
      </c>
      <c r="D26" s="14">
        <v>78788</v>
      </c>
      <c r="E26" s="14">
        <v>151774.6</v>
      </c>
      <c r="F26" s="14">
        <v>287088</v>
      </c>
      <c r="G26" s="14">
        <v>348834.83</v>
      </c>
      <c r="H26" s="14">
        <v>317126.5</v>
      </c>
      <c r="I26" s="24">
        <v>569369.1</v>
      </c>
      <c r="J26" s="24">
        <v>377540.3</v>
      </c>
      <c r="K26" s="6">
        <v>419081.3</v>
      </c>
      <c r="L26" s="3">
        <v>1067556.7</v>
      </c>
    </row>
    <row r="27" spans="1:12">
      <c r="A27" s="55" t="s">
        <v>22</v>
      </c>
      <c r="B27" s="14">
        <v>24</v>
      </c>
      <c r="C27" s="14">
        <v>11753.9</v>
      </c>
      <c r="D27" s="14">
        <v>182589.2</v>
      </c>
      <c r="E27" s="14">
        <v>80469.8</v>
      </c>
      <c r="F27" s="14">
        <v>172284.6</v>
      </c>
      <c r="G27" s="14">
        <v>187042.2</v>
      </c>
      <c r="H27" s="14">
        <v>419460</v>
      </c>
      <c r="I27" s="24">
        <v>0</v>
      </c>
      <c r="J27" s="24">
        <v>0</v>
      </c>
      <c r="K27" s="3">
        <v>86662.6</v>
      </c>
      <c r="L27" s="3">
        <v>81861.7</v>
      </c>
    </row>
    <row r="28" spans="1:12" s="13" customFormat="1">
      <c r="A28" s="57" t="s">
        <v>23</v>
      </c>
      <c r="B28" s="44">
        <v>26</v>
      </c>
      <c r="C28" s="44">
        <v>983449.7</v>
      </c>
      <c r="D28" s="44">
        <v>816213.1</v>
      </c>
      <c r="E28" s="44">
        <v>2019294.1</v>
      </c>
      <c r="F28" s="44">
        <v>3084905.8</v>
      </c>
      <c r="G28" s="44">
        <v>32219545.199999999</v>
      </c>
      <c r="H28" s="44">
        <v>35898218.299999997</v>
      </c>
      <c r="I28" s="45">
        <v>31891135</v>
      </c>
      <c r="J28" s="45">
        <v>32995210.800000001</v>
      </c>
      <c r="K28" s="46">
        <f>SUM(K29:K31)</f>
        <v>31779235.099999998</v>
      </c>
      <c r="L28" s="46">
        <f>SUM(L29:L31)</f>
        <v>33831419.600000001</v>
      </c>
    </row>
    <row r="29" spans="1:12" ht="22.5">
      <c r="A29" s="58" t="s">
        <v>24</v>
      </c>
      <c r="B29" s="15">
        <v>28</v>
      </c>
      <c r="C29" s="15">
        <v>983449.7</v>
      </c>
      <c r="D29" s="15">
        <v>816213.1</v>
      </c>
      <c r="E29" s="15">
        <v>2019294.1</v>
      </c>
      <c r="F29" s="15">
        <v>3084905.8</v>
      </c>
      <c r="G29" s="15">
        <v>7210785.4000000004</v>
      </c>
      <c r="H29" s="15">
        <v>8094821.7000000002</v>
      </c>
      <c r="I29" s="5">
        <v>7549507.2000000002</v>
      </c>
      <c r="J29" s="5">
        <v>6951974.2999999998</v>
      </c>
      <c r="K29" s="6">
        <v>6292565.7999999998</v>
      </c>
      <c r="L29" s="3">
        <v>7310226.5</v>
      </c>
    </row>
    <row r="30" spans="1:12" ht="22.5">
      <c r="A30" s="58" t="s">
        <v>25</v>
      </c>
      <c r="B30" s="15"/>
      <c r="C30" s="15">
        <v>0</v>
      </c>
      <c r="D30" s="15">
        <v>0</v>
      </c>
      <c r="E30" s="15">
        <v>0</v>
      </c>
      <c r="F30" s="15">
        <v>0</v>
      </c>
      <c r="G30" s="15">
        <v>17821095</v>
      </c>
      <c r="H30" s="15">
        <v>20412495</v>
      </c>
      <c r="I30" s="5">
        <v>20563862.800000001</v>
      </c>
      <c r="J30" s="5">
        <v>21928516</v>
      </c>
      <c r="K30" s="6">
        <v>23639906.399999999</v>
      </c>
      <c r="L30" s="3">
        <v>24445948.100000001</v>
      </c>
    </row>
    <row r="31" spans="1:12" ht="33.75">
      <c r="A31" s="58" t="s">
        <v>26</v>
      </c>
      <c r="B31" s="15"/>
      <c r="C31" s="15">
        <v>0</v>
      </c>
      <c r="D31" s="15">
        <v>0</v>
      </c>
      <c r="E31" s="15">
        <v>0</v>
      </c>
      <c r="F31" s="15">
        <v>0</v>
      </c>
      <c r="G31" s="15">
        <v>7187664.7999999998</v>
      </c>
      <c r="H31" s="15">
        <v>7390901.5999999996</v>
      </c>
      <c r="I31" s="5">
        <v>3777765</v>
      </c>
      <c r="J31" s="5">
        <v>4114720.5</v>
      </c>
      <c r="K31" s="6">
        <v>1846762.9</v>
      </c>
      <c r="L31" s="16">
        <v>2075245</v>
      </c>
    </row>
    <row r="32" spans="1:12" ht="22.5">
      <c r="A32" s="58" t="s">
        <v>47</v>
      </c>
      <c r="B32" s="15"/>
      <c r="C32" s="15">
        <v>1282269.5</v>
      </c>
      <c r="D32" s="15">
        <v>1489006</v>
      </c>
      <c r="E32" s="15">
        <v>1982302.7</v>
      </c>
      <c r="F32" s="15">
        <v>2856260.7</v>
      </c>
      <c r="G32" s="15">
        <v>6300868.5</v>
      </c>
      <c r="H32" s="15">
        <v>0</v>
      </c>
      <c r="I32" s="5">
        <v>0</v>
      </c>
      <c r="J32" s="5">
        <v>0</v>
      </c>
      <c r="K32" s="6">
        <v>0</v>
      </c>
      <c r="L32" s="16">
        <v>0</v>
      </c>
    </row>
    <row r="33" spans="1:12" ht="22.5">
      <c r="A33" s="57" t="s">
        <v>27</v>
      </c>
      <c r="B33" s="44">
        <v>29</v>
      </c>
      <c r="C33" s="44">
        <v>2200002.9999999991</v>
      </c>
      <c r="D33" s="44">
        <v>2943130.6000000006</v>
      </c>
      <c r="E33" s="48">
        <f>E7-E30</f>
        <v>2960007</v>
      </c>
      <c r="F33" s="44">
        <v>4352770.2</v>
      </c>
      <c r="G33" s="44">
        <v>3773976.5</v>
      </c>
      <c r="H33" s="44">
        <v>4486159.7800000012</v>
      </c>
      <c r="I33" s="45">
        <v>4756483.0999999996</v>
      </c>
      <c r="J33" s="45">
        <v>6533121.8000000007</v>
      </c>
      <c r="K33" s="46">
        <v>7460400.5999999996</v>
      </c>
      <c r="L33" s="46">
        <f>L5-L28</f>
        <v>8148949.5</v>
      </c>
    </row>
    <row r="34" spans="1:12" ht="22.5">
      <c r="A34" s="58" t="s">
        <v>28</v>
      </c>
      <c r="B34" s="15">
        <v>30</v>
      </c>
      <c r="C34" s="15">
        <v>613570.80000000005</v>
      </c>
      <c r="D34" s="15">
        <v>990179.6</v>
      </c>
      <c r="E34" s="23">
        <v>1080156.3</v>
      </c>
      <c r="F34" s="15">
        <v>827448.5</v>
      </c>
      <c r="G34" s="15">
        <v>2717494.8</v>
      </c>
      <c r="H34" s="15">
        <v>1736039.6</v>
      </c>
      <c r="I34" s="5">
        <v>2527307.9</v>
      </c>
      <c r="J34" s="5">
        <v>5830889</v>
      </c>
      <c r="K34" s="3">
        <v>2449700.1</v>
      </c>
      <c r="L34" s="22">
        <v>2138199.4</v>
      </c>
    </row>
    <row r="35" spans="1:12">
      <c r="A35" s="59" t="s">
        <v>29</v>
      </c>
      <c r="B35" s="49">
        <v>31</v>
      </c>
      <c r="C35" s="49">
        <v>2813573.7999999989</v>
      </c>
      <c r="D35" s="49">
        <v>3933310.2000000007</v>
      </c>
      <c r="E35" s="50">
        <f>E33+E34</f>
        <v>4040163.3</v>
      </c>
      <c r="F35" s="49">
        <v>5180218.7</v>
      </c>
      <c r="G35" s="49">
        <v>6491471.2999999998</v>
      </c>
      <c r="H35" s="49">
        <v>6222199.3800000008</v>
      </c>
      <c r="I35" s="51">
        <v>7283791</v>
      </c>
      <c r="J35" s="51">
        <v>12364010.800000001</v>
      </c>
      <c r="K35" s="52">
        <f>K33+K34</f>
        <v>9910100.6999999993</v>
      </c>
      <c r="L35" s="52">
        <f>L33+L34</f>
        <v>10287148.9</v>
      </c>
    </row>
    <row r="36" spans="1:1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>
      <c r="L37" s="19"/>
    </row>
    <row r="38" spans="1:12" ht="10.5" customHeight="1">
      <c r="L38" s="19"/>
    </row>
    <row r="39" spans="1:12">
      <c r="K39" s="19"/>
    </row>
  </sheetData>
  <mergeCells count="13">
    <mergeCell ref="A1:L1"/>
    <mergeCell ref="A3:A4"/>
    <mergeCell ref="B3:B4"/>
    <mergeCell ref="K3:K4"/>
    <mergeCell ref="L3:L4"/>
    <mergeCell ref="J3:J4"/>
    <mergeCell ref="I3:I4"/>
    <mergeCell ref="H3:H4"/>
    <mergeCell ref="D3:D4"/>
    <mergeCell ref="E3:E4"/>
    <mergeCell ref="G3:G4"/>
    <mergeCell ref="F3:F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19"/>
  <sheetViews>
    <sheetView workbookViewId="0">
      <selection activeCell="M13" sqref="M13"/>
    </sheetView>
  </sheetViews>
  <sheetFormatPr defaultRowHeight="12.75"/>
  <cols>
    <col min="1" max="1" width="33.28515625" style="26" customWidth="1"/>
    <col min="2" max="3" width="11.42578125" style="26" hidden="1" customWidth="1"/>
    <col min="4" max="4" width="9.5703125" style="26" hidden="1" customWidth="1"/>
    <col min="5" max="5" width="11.85546875" style="26" hidden="1" customWidth="1"/>
    <col min="6" max="6" width="11.85546875" style="26" customWidth="1"/>
    <col min="7" max="11" width="11.5703125" style="26" customWidth="1"/>
    <col min="12" max="12" width="4.42578125" style="26" customWidth="1"/>
    <col min="13" max="13" width="9.140625" style="26"/>
    <col min="14" max="14" width="9.5703125" style="26" bestFit="1" customWidth="1"/>
    <col min="15" max="15" width="10.5703125" style="26" bestFit="1" customWidth="1"/>
    <col min="16" max="247" width="9.140625" style="26"/>
    <col min="248" max="248" width="48.85546875" style="26" customWidth="1"/>
    <col min="249" max="249" width="10.85546875" style="26" customWidth="1"/>
    <col min="250" max="250" width="10.140625" style="26" customWidth="1"/>
    <col min="251" max="251" width="10" style="26" customWidth="1"/>
    <col min="252" max="252" width="9.28515625" style="26" customWidth="1"/>
    <col min="253" max="253" width="7.140625" style="26" customWidth="1"/>
    <col min="254" max="261" width="9.140625" style="26"/>
    <col min="262" max="262" width="42.42578125" style="26" customWidth="1"/>
    <col min="263" max="263" width="10.85546875" style="26" customWidth="1"/>
    <col min="264" max="264" width="11.28515625" style="26" customWidth="1"/>
    <col min="265" max="265" width="11.5703125" style="26" customWidth="1"/>
    <col min="266" max="266" width="8.28515625" style="26" customWidth="1"/>
    <col min="267" max="267" width="9.28515625" style="26" customWidth="1"/>
    <col min="268" max="268" width="4.42578125" style="26" customWidth="1"/>
    <col min="269" max="503" width="9.140625" style="26"/>
    <col min="504" max="504" width="48.85546875" style="26" customWidth="1"/>
    <col min="505" max="505" width="10.85546875" style="26" customWidth="1"/>
    <col min="506" max="506" width="10.140625" style="26" customWidth="1"/>
    <col min="507" max="507" width="10" style="26" customWidth="1"/>
    <col min="508" max="508" width="9.28515625" style="26" customWidth="1"/>
    <col min="509" max="509" width="7.140625" style="26" customWidth="1"/>
    <col min="510" max="517" width="9.140625" style="26"/>
    <col min="518" max="518" width="42.42578125" style="26" customWidth="1"/>
    <col min="519" max="519" width="10.85546875" style="26" customWidth="1"/>
    <col min="520" max="520" width="11.28515625" style="26" customWidth="1"/>
    <col min="521" max="521" width="11.5703125" style="26" customWidth="1"/>
    <col min="522" max="522" width="8.28515625" style="26" customWidth="1"/>
    <col min="523" max="523" width="9.28515625" style="26" customWidth="1"/>
    <col min="524" max="524" width="4.42578125" style="26" customWidth="1"/>
    <col min="525" max="759" width="9.140625" style="26"/>
    <col min="760" max="760" width="48.85546875" style="26" customWidth="1"/>
    <col min="761" max="761" width="10.85546875" style="26" customWidth="1"/>
    <col min="762" max="762" width="10.140625" style="26" customWidth="1"/>
    <col min="763" max="763" width="10" style="26" customWidth="1"/>
    <col min="764" max="764" width="9.28515625" style="26" customWidth="1"/>
    <col min="765" max="765" width="7.140625" style="26" customWidth="1"/>
    <col min="766" max="773" width="9.140625" style="26"/>
    <col min="774" max="774" width="42.42578125" style="26" customWidth="1"/>
    <col min="775" max="775" width="10.85546875" style="26" customWidth="1"/>
    <col min="776" max="776" width="11.28515625" style="26" customWidth="1"/>
    <col min="777" max="777" width="11.5703125" style="26" customWidth="1"/>
    <col min="778" max="778" width="8.28515625" style="26" customWidth="1"/>
    <col min="779" max="779" width="9.28515625" style="26" customWidth="1"/>
    <col min="780" max="780" width="4.42578125" style="26" customWidth="1"/>
    <col min="781" max="1015" width="9.140625" style="26"/>
    <col min="1016" max="1016" width="48.85546875" style="26" customWidth="1"/>
    <col min="1017" max="1017" width="10.85546875" style="26" customWidth="1"/>
    <col min="1018" max="1018" width="10.140625" style="26" customWidth="1"/>
    <col min="1019" max="1019" width="10" style="26" customWidth="1"/>
    <col min="1020" max="1020" width="9.28515625" style="26" customWidth="1"/>
    <col min="1021" max="1021" width="7.140625" style="26" customWidth="1"/>
    <col min="1022" max="1029" width="9.140625" style="26"/>
    <col min="1030" max="1030" width="42.42578125" style="26" customWidth="1"/>
    <col min="1031" max="1031" width="10.85546875" style="26" customWidth="1"/>
    <col min="1032" max="1032" width="11.28515625" style="26" customWidth="1"/>
    <col min="1033" max="1033" width="11.5703125" style="26" customWidth="1"/>
    <col min="1034" max="1034" width="8.28515625" style="26" customWidth="1"/>
    <col min="1035" max="1035" width="9.28515625" style="26" customWidth="1"/>
    <col min="1036" max="1036" width="4.42578125" style="26" customWidth="1"/>
    <col min="1037" max="1271" width="9.140625" style="26"/>
    <col min="1272" max="1272" width="48.85546875" style="26" customWidth="1"/>
    <col min="1273" max="1273" width="10.85546875" style="26" customWidth="1"/>
    <col min="1274" max="1274" width="10.140625" style="26" customWidth="1"/>
    <col min="1275" max="1275" width="10" style="26" customWidth="1"/>
    <col min="1276" max="1276" width="9.28515625" style="26" customWidth="1"/>
    <col min="1277" max="1277" width="7.140625" style="26" customWidth="1"/>
    <col min="1278" max="1285" width="9.140625" style="26"/>
    <col min="1286" max="1286" width="42.42578125" style="26" customWidth="1"/>
    <col min="1287" max="1287" width="10.85546875" style="26" customWidth="1"/>
    <col min="1288" max="1288" width="11.28515625" style="26" customWidth="1"/>
    <col min="1289" max="1289" width="11.5703125" style="26" customWidth="1"/>
    <col min="1290" max="1290" width="8.28515625" style="26" customWidth="1"/>
    <col min="1291" max="1291" width="9.28515625" style="26" customWidth="1"/>
    <col min="1292" max="1292" width="4.42578125" style="26" customWidth="1"/>
    <col min="1293" max="1527" width="9.140625" style="26"/>
    <col min="1528" max="1528" width="48.85546875" style="26" customWidth="1"/>
    <col min="1529" max="1529" width="10.85546875" style="26" customWidth="1"/>
    <col min="1530" max="1530" width="10.140625" style="26" customWidth="1"/>
    <col min="1531" max="1531" width="10" style="26" customWidth="1"/>
    <col min="1532" max="1532" width="9.28515625" style="26" customWidth="1"/>
    <col min="1533" max="1533" width="7.140625" style="26" customWidth="1"/>
    <col min="1534" max="1541" width="9.140625" style="26"/>
    <col min="1542" max="1542" width="42.42578125" style="26" customWidth="1"/>
    <col min="1543" max="1543" width="10.85546875" style="26" customWidth="1"/>
    <col min="1544" max="1544" width="11.28515625" style="26" customWidth="1"/>
    <col min="1545" max="1545" width="11.5703125" style="26" customWidth="1"/>
    <col min="1546" max="1546" width="8.28515625" style="26" customWidth="1"/>
    <col min="1547" max="1547" width="9.28515625" style="26" customWidth="1"/>
    <col min="1548" max="1548" width="4.42578125" style="26" customWidth="1"/>
    <col min="1549" max="1783" width="9.140625" style="26"/>
    <col min="1784" max="1784" width="48.85546875" style="26" customWidth="1"/>
    <col min="1785" max="1785" width="10.85546875" style="26" customWidth="1"/>
    <col min="1786" max="1786" width="10.140625" style="26" customWidth="1"/>
    <col min="1787" max="1787" width="10" style="26" customWidth="1"/>
    <col min="1788" max="1788" width="9.28515625" style="26" customWidth="1"/>
    <col min="1789" max="1789" width="7.140625" style="26" customWidth="1"/>
    <col min="1790" max="1797" width="9.140625" style="26"/>
    <col min="1798" max="1798" width="42.42578125" style="26" customWidth="1"/>
    <col min="1799" max="1799" width="10.85546875" style="26" customWidth="1"/>
    <col min="1800" max="1800" width="11.28515625" style="26" customWidth="1"/>
    <col min="1801" max="1801" width="11.5703125" style="26" customWidth="1"/>
    <col min="1802" max="1802" width="8.28515625" style="26" customWidth="1"/>
    <col min="1803" max="1803" width="9.28515625" style="26" customWidth="1"/>
    <col min="1804" max="1804" width="4.42578125" style="26" customWidth="1"/>
    <col min="1805" max="2039" width="9.140625" style="26"/>
    <col min="2040" max="2040" width="48.85546875" style="26" customWidth="1"/>
    <col min="2041" max="2041" width="10.85546875" style="26" customWidth="1"/>
    <col min="2042" max="2042" width="10.140625" style="26" customWidth="1"/>
    <col min="2043" max="2043" width="10" style="26" customWidth="1"/>
    <col min="2044" max="2044" width="9.28515625" style="26" customWidth="1"/>
    <col min="2045" max="2045" width="7.140625" style="26" customWidth="1"/>
    <col min="2046" max="2053" width="9.140625" style="26"/>
    <col min="2054" max="2054" width="42.42578125" style="26" customWidth="1"/>
    <col min="2055" max="2055" width="10.85546875" style="26" customWidth="1"/>
    <col min="2056" max="2056" width="11.28515625" style="26" customWidth="1"/>
    <col min="2057" max="2057" width="11.5703125" style="26" customWidth="1"/>
    <col min="2058" max="2058" width="8.28515625" style="26" customWidth="1"/>
    <col min="2059" max="2059" width="9.28515625" style="26" customWidth="1"/>
    <col min="2060" max="2060" width="4.42578125" style="26" customWidth="1"/>
    <col min="2061" max="2295" width="9.140625" style="26"/>
    <col min="2296" max="2296" width="48.85546875" style="26" customWidth="1"/>
    <col min="2297" max="2297" width="10.85546875" style="26" customWidth="1"/>
    <col min="2298" max="2298" width="10.140625" style="26" customWidth="1"/>
    <col min="2299" max="2299" width="10" style="26" customWidth="1"/>
    <col min="2300" max="2300" width="9.28515625" style="26" customWidth="1"/>
    <col min="2301" max="2301" width="7.140625" style="26" customWidth="1"/>
    <col min="2302" max="2309" width="9.140625" style="26"/>
    <col min="2310" max="2310" width="42.42578125" style="26" customWidth="1"/>
    <col min="2311" max="2311" width="10.85546875" style="26" customWidth="1"/>
    <col min="2312" max="2312" width="11.28515625" style="26" customWidth="1"/>
    <col min="2313" max="2313" width="11.5703125" style="26" customWidth="1"/>
    <col min="2314" max="2314" width="8.28515625" style="26" customWidth="1"/>
    <col min="2315" max="2315" width="9.28515625" style="26" customWidth="1"/>
    <col min="2316" max="2316" width="4.42578125" style="26" customWidth="1"/>
    <col min="2317" max="2551" width="9.140625" style="26"/>
    <col min="2552" max="2552" width="48.85546875" style="26" customWidth="1"/>
    <col min="2553" max="2553" width="10.85546875" style="26" customWidth="1"/>
    <col min="2554" max="2554" width="10.140625" style="26" customWidth="1"/>
    <col min="2555" max="2555" width="10" style="26" customWidth="1"/>
    <col min="2556" max="2556" width="9.28515625" style="26" customWidth="1"/>
    <col min="2557" max="2557" width="7.140625" style="26" customWidth="1"/>
    <col min="2558" max="2565" width="9.140625" style="26"/>
    <col min="2566" max="2566" width="42.42578125" style="26" customWidth="1"/>
    <col min="2567" max="2567" width="10.85546875" style="26" customWidth="1"/>
    <col min="2568" max="2568" width="11.28515625" style="26" customWidth="1"/>
    <col min="2569" max="2569" width="11.5703125" style="26" customWidth="1"/>
    <col min="2570" max="2570" width="8.28515625" style="26" customWidth="1"/>
    <col min="2571" max="2571" width="9.28515625" style="26" customWidth="1"/>
    <col min="2572" max="2572" width="4.42578125" style="26" customWidth="1"/>
    <col min="2573" max="2807" width="9.140625" style="26"/>
    <col min="2808" max="2808" width="48.85546875" style="26" customWidth="1"/>
    <col min="2809" max="2809" width="10.85546875" style="26" customWidth="1"/>
    <col min="2810" max="2810" width="10.140625" style="26" customWidth="1"/>
    <col min="2811" max="2811" width="10" style="26" customWidth="1"/>
    <col min="2812" max="2812" width="9.28515625" style="26" customWidth="1"/>
    <col min="2813" max="2813" width="7.140625" style="26" customWidth="1"/>
    <col min="2814" max="2821" width="9.140625" style="26"/>
    <col min="2822" max="2822" width="42.42578125" style="26" customWidth="1"/>
    <col min="2823" max="2823" width="10.85546875" style="26" customWidth="1"/>
    <col min="2824" max="2824" width="11.28515625" style="26" customWidth="1"/>
    <col min="2825" max="2825" width="11.5703125" style="26" customWidth="1"/>
    <col min="2826" max="2826" width="8.28515625" style="26" customWidth="1"/>
    <col min="2827" max="2827" width="9.28515625" style="26" customWidth="1"/>
    <col min="2828" max="2828" width="4.42578125" style="26" customWidth="1"/>
    <col min="2829" max="3063" width="9.140625" style="26"/>
    <col min="3064" max="3064" width="48.85546875" style="26" customWidth="1"/>
    <col min="3065" max="3065" width="10.85546875" style="26" customWidth="1"/>
    <col min="3066" max="3066" width="10.140625" style="26" customWidth="1"/>
    <col min="3067" max="3067" width="10" style="26" customWidth="1"/>
    <col min="3068" max="3068" width="9.28515625" style="26" customWidth="1"/>
    <col min="3069" max="3069" width="7.140625" style="26" customWidth="1"/>
    <col min="3070" max="3077" width="9.140625" style="26"/>
    <col min="3078" max="3078" width="42.42578125" style="26" customWidth="1"/>
    <col min="3079" max="3079" width="10.85546875" style="26" customWidth="1"/>
    <col min="3080" max="3080" width="11.28515625" style="26" customWidth="1"/>
    <col min="3081" max="3081" width="11.5703125" style="26" customWidth="1"/>
    <col min="3082" max="3082" width="8.28515625" style="26" customWidth="1"/>
    <col min="3083" max="3083" width="9.28515625" style="26" customWidth="1"/>
    <col min="3084" max="3084" width="4.42578125" style="26" customWidth="1"/>
    <col min="3085" max="3319" width="9.140625" style="26"/>
    <col min="3320" max="3320" width="48.85546875" style="26" customWidth="1"/>
    <col min="3321" max="3321" width="10.85546875" style="26" customWidth="1"/>
    <col min="3322" max="3322" width="10.140625" style="26" customWidth="1"/>
    <col min="3323" max="3323" width="10" style="26" customWidth="1"/>
    <col min="3324" max="3324" width="9.28515625" style="26" customWidth="1"/>
    <col min="3325" max="3325" width="7.140625" style="26" customWidth="1"/>
    <col min="3326" max="3333" width="9.140625" style="26"/>
    <col min="3334" max="3334" width="42.42578125" style="26" customWidth="1"/>
    <col min="3335" max="3335" width="10.85546875" style="26" customWidth="1"/>
    <col min="3336" max="3336" width="11.28515625" style="26" customWidth="1"/>
    <col min="3337" max="3337" width="11.5703125" style="26" customWidth="1"/>
    <col min="3338" max="3338" width="8.28515625" style="26" customWidth="1"/>
    <col min="3339" max="3339" width="9.28515625" style="26" customWidth="1"/>
    <col min="3340" max="3340" width="4.42578125" style="26" customWidth="1"/>
    <col min="3341" max="3575" width="9.140625" style="26"/>
    <col min="3576" max="3576" width="48.85546875" style="26" customWidth="1"/>
    <col min="3577" max="3577" width="10.85546875" style="26" customWidth="1"/>
    <col min="3578" max="3578" width="10.140625" style="26" customWidth="1"/>
    <col min="3579" max="3579" width="10" style="26" customWidth="1"/>
    <col min="3580" max="3580" width="9.28515625" style="26" customWidth="1"/>
    <col min="3581" max="3581" width="7.140625" style="26" customWidth="1"/>
    <col min="3582" max="3589" width="9.140625" style="26"/>
    <col min="3590" max="3590" width="42.42578125" style="26" customWidth="1"/>
    <col min="3591" max="3591" width="10.85546875" style="26" customWidth="1"/>
    <col min="3592" max="3592" width="11.28515625" style="26" customWidth="1"/>
    <col min="3593" max="3593" width="11.5703125" style="26" customWidth="1"/>
    <col min="3594" max="3594" width="8.28515625" style="26" customWidth="1"/>
    <col min="3595" max="3595" width="9.28515625" style="26" customWidth="1"/>
    <col min="3596" max="3596" width="4.42578125" style="26" customWidth="1"/>
    <col min="3597" max="3831" width="9.140625" style="26"/>
    <col min="3832" max="3832" width="48.85546875" style="26" customWidth="1"/>
    <col min="3833" max="3833" width="10.85546875" style="26" customWidth="1"/>
    <col min="3834" max="3834" width="10.140625" style="26" customWidth="1"/>
    <col min="3835" max="3835" width="10" style="26" customWidth="1"/>
    <col min="3836" max="3836" width="9.28515625" style="26" customWidth="1"/>
    <col min="3837" max="3837" width="7.140625" style="26" customWidth="1"/>
    <col min="3838" max="3845" width="9.140625" style="26"/>
    <col min="3846" max="3846" width="42.42578125" style="26" customWidth="1"/>
    <col min="3847" max="3847" width="10.85546875" style="26" customWidth="1"/>
    <col min="3848" max="3848" width="11.28515625" style="26" customWidth="1"/>
    <col min="3849" max="3849" width="11.5703125" style="26" customWidth="1"/>
    <col min="3850" max="3850" width="8.28515625" style="26" customWidth="1"/>
    <col min="3851" max="3851" width="9.28515625" style="26" customWidth="1"/>
    <col min="3852" max="3852" width="4.42578125" style="26" customWidth="1"/>
    <col min="3853" max="4087" width="9.140625" style="26"/>
    <col min="4088" max="4088" width="48.85546875" style="26" customWidth="1"/>
    <col min="4089" max="4089" width="10.85546875" style="26" customWidth="1"/>
    <col min="4090" max="4090" width="10.140625" style="26" customWidth="1"/>
    <col min="4091" max="4091" width="10" style="26" customWidth="1"/>
    <col min="4092" max="4092" width="9.28515625" style="26" customWidth="1"/>
    <col min="4093" max="4093" width="7.140625" style="26" customWidth="1"/>
    <col min="4094" max="4101" width="9.140625" style="26"/>
    <col min="4102" max="4102" width="42.42578125" style="26" customWidth="1"/>
    <col min="4103" max="4103" width="10.85546875" style="26" customWidth="1"/>
    <col min="4104" max="4104" width="11.28515625" style="26" customWidth="1"/>
    <col min="4105" max="4105" width="11.5703125" style="26" customWidth="1"/>
    <col min="4106" max="4106" width="8.28515625" style="26" customWidth="1"/>
    <col min="4107" max="4107" width="9.28515625" style="26" customWidth="1"/>
    <col min="4108" max="4108" width="4.42578125" style="26" customWidth="1"/>
    <col min="4109" max="4343" width="9.140625" style="26"/>
    <col min="4344" max="4344" width="48.85546875" style="26" customWidth="1"/>
    <col min="4345" max="4345" width="10.85546875" style="26" customWidth="1"/>
    <col min="4346" max="4346" width="10.140625" style="26" customWidth="1"/>
    <col min="4347" max="4347" width="10" style="26" customWidth="1"/>
    <col min="4348" max="4348" width="9.28515625" style="26" customWidth="1"/>
    <col min="4349" max="4349" width="7.140625" style="26" customWidth="1"/>
    <col min="4350" max="4357" width="9.140625" style="26"/>
    <col min="4358" max="4358" width="42.42578125" style="26" customWidth="1"/>
    <col min="4359" max="4359" width="10.85546875" style="26" customWidth="1"/>
    <col min="4360" max="4360" width="11.28515625" style="26" customWidth="1"/>
    <col min="4361" max="4361" width="11.5703125" style="26" customWidth="1"/>
    <col min="4362" max="4362" width="8.28515625" style="26" customWidth="1"/>
    <col min="4363" max="4363" width="9.28515625" style="26" customWidth="1"/>
    <col min="4364" max="4364" width="4.42578125" style="26" customWidth="1"/>
    <col min="4365" max="4599" width="9.140625" style="26"/>
    <col min="4600" max="4600" width="48.85546875" style="26" customWidth="1"/>
    <col min="4601" max="4601" width="10.85546875" style="26" customWidth="1"/>
    <col min="4602" max="4602" width="10.140625" style="26" customWidth="1"/>
    <col min="4603" max="4603" width="10" style="26" customWidth="1"/>
    <col min="4604" max="4604" width="9.28515625" style="26" customWidth="1"/>
    <col min="4605" max="4605" width="7.140625" style="26" customWidth="1"/>
    <col min="4606" max="4613" width="9.140625" style="26"/>
    <col min="4614" max="4614" width="42.42578125" style="26" customWidth="1"/>
    <col min="4615" max="4615" width="10.85546875" style="26" customWidth="1"/>
    <col min="4616" max="4616" width="11.28515625" style="26" customWidth="1"/>
    <col min="4617" max="4617" width="11.5703125" style="26" customWidth="1"/>
    <col min="4618" max="4618" width="8.28515625" style="26" customWidth="1"/>
    <col min="4619" max="4619" width="9.28515625" style="26" customWidth="1"/>
    <col min="4620" max="4620" width="4.42578125" style="26" customWidth="1"/>
    <col min="4621" max="4855" width="9.140625" style="26"/>
    <col min="4856" max="4856" width="48.85546875" style="26" customWidth="1"/>
    <col min="4857" max="4857" width="10.85546875" style="26" customWidth="1"/>
    <col min="4858" max="4858" width="10.140625" style="26" customWidth="1"/>
    <col min="4859" max="4859" width="10" style="26" customWidth="1"/>
    <col min="4860" max="4860" width="9.28515625" style="26" customWidth="1"/>
    <col min="4861" max="4861" width="7.140625" style="26" customWidth="1"/>
    <col min="4862" max="4869" width="9.140625" style="26"/>
    <col min="4870" max="4870" width="42.42578125" style="26" customWidth="1"/>
    <col min="4871" max="4871" width="10.85546875" style="26" customWidth="1"/>
    <col min="4872" max="4872" width="11.28515625" style="26" customWidth="1"/>
    <col min="4873" max="4873" width="11.5703125" style="26" customWidth="1"/>
    <col min="4874" max="4874" width="8.28515625" style="26" customWidth="1"/>
    <col min="4875" max="4875" width="9.28515625" style="26" customWidth="1"/>
    <col min="4876" max="4876" width="4.42578125" style="26" customWidth="1"/>
    <col min="4877" max="5111" width="9.140625" style="26"/>
    <col min="5112" max="5112" width="48.85546875" style="26" customWidth="1"/>
    <col min="5113" max="5113" width="10.85546875" style="26" customWidth="1"/>
    <col min="5114" max="5114" width="10.140625" style="26" customWidth="1"/>
    <col min="5115" max="5115" width="10" style="26" customWidth="1"/>
    <col min="5116" max="5116" width="9.28515625" style="26" customWidth="1"/>
    <col min="5117" max="5117" width="7.140625" style="26" customWidth="1"/>
    <col min="5118" max="5125" width="9.140625" style="26"/>
    <col min="5126" max="5126" width="42.42578125" style="26" customWidth="1"/>
    <col min="5127" max="5127" width="10.85546875" style="26" customWidth="1"/>
    <col min="5128" max="5128" width="11.28515625" style="26" customWidth="1"/>
    <col min="5129" max="5129" width="11.5703125" style="26" customWidth="1"/>
    <col min="5130" max="5130" width="8.28515625" style="26" customWidth="1"/>
    <col min="5131" max="5131" width="9.28515625" style="26" customWidth="1"/>
    <col min="5132" max="5132" width="4.42578125" style="26" customWidth="1"/>
    <col min="5133" max="5367" width="9.140625" style="26"/>
    <col min="5368" max="5368" width="48.85546875" style="26" customWidth="1"/>
    <col min="5369" max="5369" width="10.85546875" style="26" customWidth="1"/>
    <col min="5370" max="5370" width="10.140625" style="26" customWidth="1"/>
    <col min="5371" max="5371" width="10" style="26" customWidth="1"/>
    <col min="5372" max="5372" width="9.28515625" style="26" customWidth="1"/>
    <col min="5373" max="5373" width="7.140625" style="26" customWidth="1"/>
    <col min="5374" max="5381" width="9.140625" style="26"/>
    <col min="5382" max="5382" width="42.42578125" style="26" customWidth="1"/>
    <col min="5383" max="5383" width="10.85546875" style="26" customWidth="1"/>
    <col min="5384" max="5384" width="11.28515625" style="26" customWidth="1"/>
    <col min="5385" max="5385" width="11.5703125" style="26" customWidth="1"/>
    <col min="5386" max="5386" width="8.28515625" style="26" customWidth="1"/>
    <col min="5387" max="5387" width="9.28515625" style="26" customWidth="1"/>
    <col min="5388" max="5388" width="4.42578125" style="26" customWidth="1"/>
    <col min="5389" max="5623" width="9.140625" style="26"/>
    <col min="5624" max="5624" width="48.85546875" style="26" customWidth="1"/>
    <col min="5625" max="5625" width="10.85546875" style="26" customWidth="1"/>
    <col min="5626" max="5626" width="10.140625" style="26" customWidth="1"/>
    <col min="5627" max="5627" width="10" style="26" customWidth="1"/>
    <col min="5628" max="5628" width="9.28515625" style="26" customWidth="1"/>
    <col min="5629" max="5629" width="7.140625" style="26" customWidth="1"/>
    <col min="5630" max="5637" width="9.140625" style="26"/>
    <col min="5638" max="5638" width="42.42578125" style="26" customWidth="1"/>
    <col min="5639" max="5639" width="10.85546875" style="26" customWidth="1"/>
    <col min="5640" max="5640" width="11.28515625" style="26" customWidth="1"/>
    <col min="5641" max="5641" width="11.5703125" style="26" customWidth="1"/>
    <col min="5642" max="5642" width="8.28515625" style="26" customWidth="1"/>
    <col min="5643" max="5643" width="9.28515625" style="26" customWidth="1"/>
    <col min="5644" max="5644" width="4.42578125" style="26" customWidth="1"/>
    <col min="5645" max="5879" width="9.140625" style="26"/>
    <col min="5880" max="5880" width="48.85546875" style="26" customWidth="1"/>
    <col min="5881" max="5881" width="10.85546875" style="26" customWidth="1"/>
    <col min="5882" max="5882" width="10.140625" style="26" customWidth="1"/>
    <col min="5883" max="5883" width="10" style="26" customWidth="1"/>
    <col min="5884" max="5884" width="9.28515625" style="26" customWidth="1"/>
    <col min="5885" max="5885" width="7.140625" style="26" customWidth="1"/>
    <col min="5886" max="5893" width="9.140625" style="26"/>
    <col min="5894" max="5894" width="42.42578125" style="26" customWidth="1"/>
    <col min="5895" max="5895" width="10.85546875" style="26" customWidth="1"/>
    <col min="5896" max="5896" width="11.28515625" style="26" customWidth="1"/>
    <col min="5897" max="5897" width="11.5703125" style="26" customWidth="1"/>
    <col min="5898" max="5898" width="8.28515625" style="26" customWidth="1"/>
    <col min="5899" max="5899" width="9.28515625" style="26" customWidth="1"/>
    <col min="5900" max="5900" width="4.42578125" style="26" customWidth="1"/>
    <col min="5901" max="6135" width="9.140625" style="26"/>
    <col min="6136" max="6136" width="48.85546875" style="26" customWidth="1"/>
    <col min="6137" max="6137" width="10.85546875" style="26" customWidth="1"/>
    <col min="6138" max="6138" width="10.140625" style="26" customWidth="1"/>
    <col min="6139" max="6139" width="10" style="26" customWidth="1"/>
    <col min="6140" max="6140" width="9.28515625" style="26" customWidth="1"/>
    <col min="6141" max="6141" width="7.140625" style="26" customWidth="1"/>
    <col min="6142" max="6149" width="9.140625" style="26"/>
    <col min="6150" max="6150" width="42.42578125" style="26" customWidth="1"/>
    <col min="6151" max="6151" width="10.85546875" style="26" customWidth="1"/>
    <col min="6152" max="6152" width="11.28515625" style="26" customWidth="1"/>
    <col min="6153" max="6153" width="11.5703125" style="26" customWidth="1"/>
    <col min="6154" max="6154" width="8.28515625" style="26" customWidth="1"/>
    <col min="6155" max="6155" width="9.28515625" style="26" customWidth="1"/>
    <col min="6156" max="6156" width="4.42578125" style="26" customWidth="1"/>
    <col min="6157" max="6391" width="9.140625" style="26"/>
    <col min="6392" max="6392" width="48.85546875" style="26" customWidth="1"/>
    <col min="6393" max="6393" width="10.85546875" style="26" customWidth="1"/>
    <col min="6394" max="6394" width="10.140625" style="26" customWidth="1"/>
    <col min="6395" max="6395" width="10" style="26" customWidth="1"/>
    <col min="6396" max="6396" width="9.28515625" style="26" customWidth="1"/>
    <col min="6397" max="6397" width="7.140625" style="26" customWidth="1"/>
    <col min="6398" max="6405" width="9.140625" style="26"/>
    <col min="6406" max="6406" width="42.42578125" style="26" customWidth="1"/>
    <col min="6407" max="6407" width="10.85546875" style="26" customWidth="1"/>
    <col min="6408" max="6408" width="11.28515625" style="26" customWidth="1"/>
    <col min="6409" max="6409" width="11.5703125" style="26" customWidth="1"/>
    <col min="6410" max="6410" width="8.28515625" style="26" customWidth="1"/>
    <col min="6411" max="6411" width="9.28515625" style="26" customWidth="1"/>
    <col min="6412" max="6412" width="4.42578125" style="26" customWidth="1"/>
    <col min="6413" max="6647" width="9.140625" style="26"/>
    <col min="6648" max="6648" width="48.85546875" style="26" customWidth="1"/>
    <col min="6649" max="6649" width="10.85546875" style="26" customWidth="1"/>
    <col min="6650" max="6650" width="10.140625" style="26" customWidth="1"/>
    <col min="6651" max="6651" width="10" style="26" customWidth="1"/>
    <col min="6652" max="6652" width="9.28515625" style="26" customWidth="1"/>
    <col min="6653" max="6653" width="7.140625" style="26" customWidth="1"/>
    <col min="6654" max="6661" width="9.140625" style="26"/>
    <col min="6662" max="6662" width="42.42578125" style="26" customWidth="1"/>
    <col min="6663" max="6663" width="10.85546875" style="26" customWidth="1"/>
    <col min="6664" max="6664" width="11.28515625" style="26" customWidth="1"/>
    <col min="6665" max="6665" width="11.5703125" style="26" customWidth="1"/>
    <col min="6666" max="6666" width="8.28515625" style="26" customWidth="1"/>
    <col min="6667" max="6667" width="9.28515625" style="26" customWidth="1"/>
    <col min="6668" max="6668" width="4.42578125" style="26" customWidth="1"/>
    <col min="6669" max="6903" width="9.140625" style="26"/>
    <col min="6904" max="6904" width="48.85546875" style="26" customWidth="1"/>
    <col min="6905" max="6905" width="10.85546875" style="26" customWidth="1"/>
    <col min="6906" max="6906" width="10.140625" style="26" customWidth="1"/>
    <col min="6907" max="6907" width="10" style="26" customWidth="1"/>
    <col min="6908" max="6908" width="9.28515625" style="26" customWidth="1"/>
    <col min="6909" max="6909" width="7.140625" style="26" customWidth="1"/>
    <col min="6910" max="6917" width="9.140625" style="26"/>
    <col min="6918" max="6918" width="42.42578125" style="26" customWidth="1"/>
    <col min="6919" max="6919" width="10.85546875" style="26" customWidth="1"/>
    <col min="6920" max="6920" width="11.28515625" style="26" customWidth="1"/>
    <col min="6921" max="6921" width="11.5703125" style="26" customWidth="1"/>
    <col min="6922" max="6922" width="8.28515625" style="26" customWidth="1"/>
    <col min="6923" max="6923" width="9.28515625" style="26" customWidth="1"/>
    <col min="6924" max="6924" width="4.42578125" style="26" customWidth="1"/>
    <col min="6925" max="7159" width="9.140625" style="26"/>
    <col min="7160" max="7160" width="48.85546875" style="26" customWidth="1"/>
    <col min="7161" max="7161" width="10.85546875" style="26" customWidth="1"/>
    <col min="7162" max="7162" width="10.140625" style="26" customWidth="1"/>
    <col min="7163" max="7163" width="10" style="26" customWidth="1"/>
    <col min="7164" max="7164" width="9.28515625" style="26" customWidth="1"/>
    <col min="7165" max="7165" width="7.140625" style="26" customWidth="1"/>
    <col min="7166" max="7173" width="9.140625" style="26"/>
    <col min="7174" max="7174" width="42.42578125" style="26" customWidth="1"/>
    <col min="7175" max="7175" width="10.85546875" style="26" customWidth="1"/>
    <col min="7176" max="7176" width="11.28515625" style="26" customWidth="1"/>
    <col min="7177" max="7177" width="11.5703125" style="26" customWidth="1"/>
    <col min="7178" max="7178" width="8.28515625" style="26" customWidth="1"/>
    <col min="7179" max="7179" width="9.28515625" style="26" customWidth="1"/>
    <col min="7180" max="7180" width="4.42578125" style="26" customWidth="1"/>
    <col min="7181" max="7415" width="9.140625" style="26"/>
    <col min="7416" max="7416" width="48.85546875" style="26" customWidth="1"/>
    <col min="7417" max="7417" width="10.85546875" style="26" customWidth="1"/>
    <col min="7418" max="7418" width="10.140625" style="26" customWidth="1"/>
    <col min="7419" max="7419" width="10" style="26" customWidth="1"/>
    <col min="7420" max="7420" width="9.28515625" style="26" customWidth="1"/>
    <col min="7421" max="7421" width="7.140625" style="26" customWidth="1"/>
    <col min="7422" max="7429" width="9.140625" style="26"/>
    <col min="7430" max="7430" width="42.42578125" style="26" customWidth="1"/>
    <col min="7431" max="7431" width="10.85546875" style="26" customWidth="1"/>
    <col min="7432" max="7432" width="11.28515625" style="26" customWidth="1"/>
    <col min="7433" max="7433" width="11.5703125" style="26" customWidth="1"/>
    <col min="7434" max="7434" width="8.28515625" style="26" customWidth="1"/>
    <col min="7435" max="7435" width="9.28515625" style="26" customWidth="1"/>
    <col min="7436" max="7436" width="4.42578125" style="26" customWidth="1"/>
    <col min="7437" max="7671" width="9.140625" style="26"/>
    <col min="7672" max="7672" width="48.85546875" style="26" customWidth="1"/>
    <col min="7673" max="7673" width="10.85546875" style="26" customWidth="1"/>
    <col min="7674" max="7674" width="10.140625" style="26" customWidth="1"/>
    <col min="7675" max="7675" width="10" style="26" customWidth="1"/>
    <col min="7676" max="7676" width="9.28515625" style="26" customWidth="1"/>
    <col min="7677" max="7677" width="7.140625" style="26" customWidth="1"/>
    <col min="7678" max="7685" width="9.140625" style="26"/>
    <col min="7686" max="7686" width="42.42578125" style="26" customWidth="1"/>
    <col min="7687" max="7687" width="10.85546875" style="26" customWidth="1"/>
    <col min="7688" max="7688" width="11.28515625" style="26" customWidth="1"/>
    <col min="7689" max="7689" width="11.5703125" style="26" customWidth="1"/>
    <col min="7690" max="7690" width="8.28515625" style="26" customWidth="1"/>
    <col min="7691" max="7691" width="9.28515625" style="26" customWidth="1"/>
    <col min="7692" max="7692" width="4.42578125" style="26" customWidth="1"/>
    <col min="7693" max="7927" width="9.140625" style="26"/>
    <col min="7928" max="7928" width="48.85546875" style="26" customWidth="1"/>
    <col min="7929" max="7929" width="10.85546875" style="26" customWidth="1"/>
    <col min="7930" max="7930" width="10.140625" style="26" customWidth="1"/>
    <col min="7931" max="7931" width="10" style="26" customWidth="1"/>
    <col min="7932" max="7932" width="9.28515625" style="26" customWidth="1"/>
    <col min="7933" max="7933" width="7.140625" style="26" customWidth="1"/>
    <col min="7934" max="7941" width="9.140625" style="26"/>
    <col min="7942" max="7942" width="42.42578125" style="26" customWidth="1"/>
    <col min="7943" max="7943" width="10.85546875" style="26" customWidth="1"/>
    <col min="7944" max="7944" width="11.28515625" style="26" customWidth="1"/>
    <col min="7945" max="7945" width="11.5703125" style="26" customWidth="1"/>
    <col min="7946" max="7946" width="8.28515625" style="26" customWidth="1"/>
    <col min="7947" max="7947" width="9.28515625" style="26" customWidth="1"/>
    <col min="7948" max="7948" width="4.42578125" style="26" customWidth="1"/>
    <col min="7949" max="8183" width="9.140625" style="26"/>
    <col min="8184" max="8184" width="48.85546875" style="26" customWidth="1"/>
    <col min="8185" max="8185" width="10.85546875" style="26" customWidth="1"/>
    <col min="8186" max="8186" width="10.140625" style="26" customWidth="1"/>
    <col min="8187" max="8187" width="10" style="26" customWidth="1"/>
    <col min="8188" max="8188" width="9.28515625" style="26" customWidth="1"/>
    <col min="8189" max="8189" width="7.140625" style="26" customWidth="1"/>
    <col min="8190" max="8197" width="9.140625" style="26"/>
    <col min="8198" max="8198" width="42.42578125" style="26" customWidth="1"/>
    <col min="8199" max="8199" width="10.85546875" style="26" customWidth="1"/>
    <col min="8200" max="8200" width="11.28515625" style="26" customWidth="1"/>
    <col min="8201" max="8201" width="11.5703125" style="26" customWidth="1"/>
    <col min="8202" max="8202" width="8.28515625" style="26" customWidth="1"/>
    <col min="8203" max="8203" width="9.28515625" style="26" customWidth="1"/>
    <col min="8204" max="8204" width="4.42578125" style="26" customWidth="1"/>
    <col min="8205" max="8439" width="9.140625" style="26"/>
    <col min="8440" max="8440" width="48.85546875" style="26" customWidth="1"/>
    <col min="8441" max="8441" width="10.85546875" style="26" customWidth="1"/>
    <col min="8442" max="8442" width="10.140625" style="26" customWidth="1"/>
    <col min="8443" max="8443" width="10" style="26" customWidth="1"/>
    <col min="8444" max="8444" width="9.28515625" style="26" customWidth="1"/>
    <col min="8445" max="8445" width="7.140625" style="26" customWidth="1"/>
    <col min="8446" max="8453" width="9.140625" style="26"/>
    <col min="8454" max="8454" width="42.42578125" style="26" customWidth="1"/>
    <col min="8455" max="8455" width="10.85546875" style="26" customWidth="1"/>
    <col min="8456" max="8456" width="11.28515625" style="26" customWidth="1"/>
    <col min="8457" max="8457" width="11.5703125" style="26" customWidth="1"/>
    <col min="8458" max="8458" width="8.28515625" style="26" customWidth="1"/>
    <col min="8459" max="8459" width="9.28515625" style="26" customWidth="1"/>
    <col min="8460" max="8460" width="4.42578125" style="26" customWidth="1"/>
    <col min="8461" max="8695" width="9.140625" style="26"/>
    <col min="8696" max="8696" width="48.85546875" style="26" customWidth="1"/>
    <col min="8697" max="8697" width="10.85546875" style="26" customWidth="1"/>
    <col min="8698" max="8698" width="10.140625" style="26" customWidth="1"/>
    <col min="8699" max="8699" width="10" style="26" customWidth="1"/>
    <col min="8700" max="8700" width="9.28515625" style="26" customWidth="1"/>
    <col min="8701" max="8701" width="7.140625" style="26" customWidth="1"/>
    <col min="8702" max="8709" width="9.140625" style="26"/>
    <col min="8710" max="8710" width="42.42578125" style="26" customWidth="1"/>
    <col min="8711" max="8711" width="10.85546875" style="26" customWidth="1"/>
    <col min="8712" max="8712" width="11.28515625" style="26" customWidth="1"/>
    <col min="8713" max="8713" width="11.5703125" style="26" customWidth="1"/>
    <col min="8714" max="8714" width="8.28515625" style="26" customWidth="1"/>
    <col min="8715" max="8715" width="9.28515625" style="26" customWidth="1"/>
    <col min="8716" max="8716" width="4.42578125" style="26" customWidth="1"/>
    <col min="8717" max="8951" width="9.140625" style="26"/>
    <col min="8952" max="8952" width="48.85546875" style="26" customWidth="1"/>
    <col min="8953" max="8953" width="10.85546875" style="26" customWidth="1"/>
    <col min="8954" max="8954" width="10.140625" style="26" customWidth="1"/>
    <col min="8955" max="8955" width="10" style="26" customWidth="1"/>
    <col min="8956" max="8956" width="9.28515625" style="26" customWidth="1"/>
    <col min="8957" max="8957" width="7.140625" style="26" customWidth="1"/>
    <col min="8958" max="8965" width="9.140625" style="26"/>
    <col min="8966" max="8966" width="42.42578125" style="26" customWidth="1"/>
    <col min="8967" max="8967" width="10.85546875" style="26" customWidth="1"/>
    <col min="8968" max="8968" width="11.28515625" style="26" customWidth="1"/>
    <col min="8969" max="8969" width="11.5703125" style="26" customWidth="1"/>
    <col min="8970" max="8970" width="8.28515625" style="26" customWidth="1"/>
    <col min="8971" max="8971" width="9.28515625" style="26" customWidth="1"/>
    <col min="8972" max="8972" width="4.42578125" style="26" customWidth="1"/>
    <col min="8973" max="9207" width="9.140625" style="26"/>
    <col min="9208" max="9208" width="48.85546875" style="26" customWidth="1"/>
    <col min="9209" max="9209" width="10.85546875" style="26" customWidth="1"/>
    <col min="9210" max="9210" width="10.140625" style="26" customWidth="1"/>
    <col min="9211" max="9211" width="10" style="26" customWidth="1"/>
    <col min="9212" max="9212" width="9.28515625" style="26" customWidth="1"/>
    <col min="9213" max="9213" width="7.140625" style="26" customWidth="1"/>
    <col min="9214" max="9221" width="9.140625" style="26"/>
    <col min="9222" max="9222" width="42.42578125" style="26" customWidth="1"/>
    <col min="9223" max="9223" width="10.85546875" style="26" customWidth="1"/>
    <col min="9224" max="9224" width="11.28515625" style="26" customWidth="1"/>
    <col min="9225" max="9225" width="11.5703125" style="26" customWidth="1"/>
    <col min="9226" max="9226" width="8.28515625" style="26" customWidth="1"/>
    <col min="9227" max="9227" width="9.28515625" style="26" customWidth="1"/>
    <col min="9228" max="9228" width="4.42578125" style="26" customWidth="1"/>
    <col min="9229" max="9463" width="9.140625" style="26"/>
    <col min="9464" max="9464" width="48.85546875" style="26" customWidth="1"/>
    <col min="9465" max="9465" width="10.85546875" style="26" customWidth="1"/>
    <col min="9466" max="9466" width="10.140625" style="26" customWidth="1"/>
    <col min="9467" max="9467" width="10" style="26" customWidth="1"/>
    <col min="9468" max="9468" width="9.28515625" style="26" customWidth="1"/>
    <col min="9469" max="9469" width="7.140625" style="26" customWidth="1"/>
    <col min="9470" max="9477" width="9.140625" style="26"/>
    <col min="9478" max="9478" width="42.42578125" style="26" customWidth="1"/>
    <col min="9479" max="9479" width="10.85546875" style="26" customWidth="1"/>
    <col min="9480" max="9480" width="11.28515625" style="26" customWidth="1"/>
    <col min="9481" max="9481" width="11.5703125" style="26" customWidth="1"/>
    <col min="9482" max="9482" width="8.28515625" style="26" customWidth="1"/>
    <col min="9483" max="9483" width="9.28515625" style="26" customWidth="1"/>
    <col min="9484" max="9484" width="4.42578125" style="26" customWidth="1"/>
    <col min="9485" max="9719" width="9.140625" style="26"/>
    <col min="9720" max="9720" width="48.85546875" style="26" customWidth="1"/>
    <col min="9721" max="9721" width="10.85546875" style="26" customWidth="1"/>
    <col min="9722" max="9722" width="10.140625" style="26" customWidth="1"/>
    <col min="9723" max="9723" width="10" style="26" customWidth="1"/>
    <col min="9724" max="9724" width="9.28515625" style="26" customWidth="1"/>
    <col min="9725" max="9725" width="7.140625" style="26" customWidth="1"/>
    <col min="9726" max="9733" width="9.140625" style="26"/>
    <col min="9734" max="9734" width="42.42578125" style="26" customWidth="1"/>
    <col min="9735" max="9735" width="10.85546875" style="26" customWidth="1"/>
    <col min="9736" max="9736" width="11.28515625" style="26" customWidth="1"/>
    <col min="9737" max="9737" width="11.5703125" style="26" customWidth="1"/>
    <col min="9738" max="9738" width="8.28515625" style="26" customWidth="1"/>
    <col min="9739" max="9739" width="9.28515625" style="26" customWidth="1"/>
    <col min="9740" max="9740" width="4.42578125" style="26" customWidth="1"/>
    <col min="9741" max="9975" width="9.140625" style="26"/>
    <col min="9976" max="9976" width="48.85546875" style="26" customWidth="1"/>
    <col min="9977" max="9977" width="10.85546875" style="26" customWidth="1"/>
    <col min="9978" max="9978" width="10.140625" style="26" customWidth="1"/>
    <col min="9979" max="9979" width="10" style="26" customWidth="1"/>
    <col min="9980" max="9980" width="9.28515625" style="26" customWidth="1"/>
    <col min="9981" max="9981" width="7.140625" style="26" customWidth="1"/>
    <col min="9982" max="9989" width="9.140625" style="26"/>
    <col min="9990" max="9990" width="42.42578125" style="26" customWidth="1"/>
    <col min="9991" max="9991" width="10.85546875" style="26" customWidth="1"/>
    <col min="9992" max="9992" width="11.28515625" style="26" customWidth="1"/>
    <col min="9993" max="9993" width="11.5703125" style="26" customWidth="1"/>
    <col min="9994" max="9994" width="8.28515625" style="26" customWidth="1"/>
    <col min="9995" max="9995" width="9.28515625" style="26" customWidth="1"/>
    <col min="9996" max="9996" width="4.42578125" style="26" customWidth="1"/>
    <col min="9997" max="10231" width="9.140625" style="26"/>
    <col min="10232" max="10232" width="48.85546875" style="26" customWidth="1"/>
    <col min="10233" max="10233" width="10.85546875" style="26" customWidth="1"/>
    <col min="10234" max="10234" width="10.140625" style="26" customWidth="1"/>
    <col min="10235" max="10235" width="10" style="26" customWidth="1"/>
    <col min="10236" max="10236" width="9.28515625" style="26" customWidth="1"/>
    <col min="10237" max="10237" width="7.140625" style="26" customWidth="1"/>
    <col min="10238" max="10245" width="9.140625" style="26"/>
    <col min="10246" max="10246" width="42.42578125" style="26" customWidth="1"/>
    <col min="10247" max="10247" width="10.85546875" style="26" customWidth="1"/>
    <col min="10248" max="10248" width="11.28515625" style="26" customWidth="1"/>
    <col min="10249" max="10249" width="11.5703125" style="26" customWidth="1"/>
    <col min="10250" max="10250" width="8.28515625" style="26" customWidth="1"/>
    <col min="10251" max="10251" width="9.28515625" style="26" customWidth="1"/>
    <col min="10252" max="10252" width="4.42578125" style="26" customWidth="1"/>
    <col min="10253" max="10487" width="9.140625" style="26"/>
    <col min="10488" max="10488" width="48.85546875" style="26" customWidth="1"/>
    <col min="10489" max="10489" width="10.85546875" style="26" customWidth="1"/>
    <col min="10490" max="10490" width="10.140625" style="26" customWidth="1"/>
    <col min="10491" max="10491" width="10" style="26" customWidth="1"/>
    <col min="10492" max="10492" width="9.28515625" style="26" customWidth="1"/>
    <col min="10493" max="10493" width="7.140625" style="26" customWidth="1"/>
    <col min="10494" max="10501" width="9.140625" style="26"/>
    <col min="10502" max="10502" width="42.42578125" style="26" customWidth="1"/>
    <col min="10503" max="10503" width="10.85546875" style="26" customWidth="1"/>
    <col min="10504" max="10504" width="11.28515625" style="26" customWidth="1"/>
    <col min="10505" max="10505" width="11.5703125" style="26" customWidth="1"/>
    <col min="10506" max="10506" width="8.28515625" style="26" customWidth="1"/>
    <col min="10507" max="10507" width="9.28515625" style="26" customWidth="1"/>
    <col min="10508" max="10508" width="4.42578125" style="26" customWidth="1"/>
    <col min="10509" max="10743" width="9.140625" style="26"/>
    <col min="10744" max="10744" width="48.85546875" style="26" customWidth="1"/>
    <col min="10745" max="10745" width="10.85546875" style="26" customWidth="1"/>
    <col min="10746" max="10746" width="10.140625" style="26" customWidth="1"/>
    <col min="10747" max="10747" width="10" style="26" customWidth="1"/>
    <col min="10748" max="10748" width="9.28515625" style="26" customWidth="1"/>
    <col min="10749" max="10749" width="7.140625" style="26" customWidth="1"/>
    <col min="10750" max="10757" width="9.140625" style="26"/>
    <col min="10758" max="10758" width="42.42578125" style="26" customWidth="1"/>
    <col min="10759" max="10759" width="10.85546875" style="26" customWidth="1"/>
    <col min="10760" max="10760" width="11.28515625" style="26" customWidth="1"/>
    <col min="10761" max="10761" width="11.5703125" style="26" customWidth="1"/>
    <col min="10762" max="10762" width="8.28515625" style="26" customWidth="1"/>
    <col min="10763" max="10763" width="9.28515625" style="26" customWidth="1"/>
    <col min="10764" max="10764" width="4.42578125" style="26" customWidth="1"/>
    <col min="10765" max="10999" width="9.140625" style="26"/>
    <col min="11000" max="11000" width="48.85546875" style="26" customWidth="1"/>
    <col min="11001" max="11001" width="10.85546875" style="26" customWidth="1"/>
    <col min="11002" max="11002" width="10.140625" style="26" customWidth="1"/>
    <col min="11003" max="11003" width="10" style="26" customWidth="1"/>
    <col min="11004" max="11004" width="9.28515625" style="26" customWidth="1"/>
    <col min="11005" max="11005" width="7.140625" style="26" customWidth="1"/>
    <col min="11006" max="11013" width="9.140625" style="26"/>
    <col min="11014" max="11014" width="42.42578125" style="26" customWidth="1"/>
    <col min="11015" max="11015" width="10.85546875" style="26" customWidth="1"/>
    <col min="11016" max="11016" width="11.28515625" style="26" customWidth="1"/>
    <col min="11017" max="11017" width="11.5703125" style="26" customWidth="1"/>
    <col min="11018" max="11018" width="8.28515625" style="26" customWidth="1"/>
    <col min="11019" max="11019" width="9.28515625" style="26" customWidth="1"/>
    <col min="11020" max="11020" width="4.42578125" style="26" customWidth="1"/>
    <col min="11021" max="11255" width="9.140625" style="26"/>
    <col min="11256" max="11256" width="48.85546875" style="26" customWidth="1"/>
    <col min="11257" max="11257" width="10.85546875" style="26" customWidth="1"/>
    <col min="11258" max="11258" width="10.140625" style="26" customWidth="1"/>
    <col min="11259" max="11259" width="10" style="26" customWidth="1"/>
    <col min="11260" max="11260" width="9.28515625" style="26" customWidth="1"/>
    <col min="11261" max="11261" width="7.140625" style="26" customWidth="1"/>
    <col min="11262" max="11269" width="9.140625" style="26"/>
    <col min="11270" max="11270" width="42.42578125" style="26" customWidth="1"/>
    <col min="11271" max="11271" width="10.85546875" style="26" customWidth="1"/>
    <col min="11272" max="11272" width="11.28515625" style="26" customWidth="1"/>
    <col min="11273" max="11273" width="11.5703125" style="26" customWidth="1"/>
    <col min="11274" max="11274" width="8.28515625" style="26" customWidth="1"/>
    <col min="11275" max="11275" width="9.28515625" style="26" customWidth="1"/>
    <col min="11276" max="11276" width="4.42578125" style="26" customWidth="1"/>
    <col min="11277" max="11511" width="9.140625" style="26"/>
    <col min="11512" max="11512" width="48.85546875" style="26" customWidth="1"/>
    <col min="11513" max="11513" width="10.85546875" style="26" customWidth="1"/>
    <col min="11514" max="11514" width="10.140625" style="26" customWidth="1"/>
    <col min="11515" max="11515" width="10" style="26" customWidth="1"/>
    <col min="11516" max="11516" width="9.28515625" style="26" customWidth="1"/>
    <col min="11517" max="11517" width="7.140625" style="26" customWidth="1"/>
    <col min="11518" max="11525" width="9.140625" style="26"/>
    <col min="11526" max="11526" width="42.42578125" style="26" customWidth="1"/>
    <col min="11527" max="11527" width="10.85546875" style="26" customWidth="1"/>
    <col min="11528" max="11528" width="11.28515625" style="26" customWidth="1"/>
    <col min="11529" max="11529" width="11.5703125" style="26" customWidth="1"/>
    <col min="11530" max="11530" width="8.28515625" style="26" customWidth="1"/>
    <col min="11531" max="11531" width="9.28515625" style="26" customWidth="1"/>
    <col min="11532" max="11532" width="4.42578125" style="26" customWidth="1"/>
    <col min="11533" max="11767" width="9.140625" style="26"/>
    <col min="11768" max="11768" width="48.85546875" style="26" customWidth="1"/>
    <col min="11769" max="11769" width="10.85546875" style="26" customWidth="1"/>
    <col min="11770" max="11770" width="10.140625" style="26" customWidth="1"/>
    <col min="11771" max="11771" width="10" style="26" customWidth="1"/>
    <col min="11772" max="11772" width="9.28515625" style="26" customWidth="1"/>
    <col min="11773" max="11773" width="7.140625" style="26" customWidth="1"/>
    <col min="11774" max="11781" width="9.140625" style="26"/>
    <col min="11782" max="11782" width="42.42578125" style="26" customWidth="1"/>
    <col min="11783" max="11783" width="10.85546875" style="26" customWidth="1"/>
    <col min="11784" max="11784" width="11.28515625" style="26" customWidth="1"/>
    <col min="11785" max="11785" width="11.5703125" style="26" customWidth="1"/>
    <col min="11786" max="11786" width="8.28515625" style="26" customWidth="1"/>
    <col min="11787" max="11787" width="9.28515625" style="26" customWidth="1"/>
    <col min="11788" max="11788" width="4.42578125" style="26" customWidth="1"/>
    <col min="11789" max="12023" width="9.140625" style="26"/>
    <col min="12024" max="12024" width="48.85546875" style="26" customWidth="1"/>
    <col min="12025" max="12025" width="10.85546875" style="26" customWidth="1"/>
    <col min="12026" max="12026" width="10.140625" style="26" customWidth="1"/>
    <col min="12027" max="12027" width="10" style="26" customWidth="1"/>
    <col min="12028" max="12028" width="9.28515625" style="26" customWidth="1"/>
    <col min="12029" max="12029" width="7.140625" style="26" customWidth="1"/>
    <col min="12030" max="12037" width="9.140625" style="26"/>
    <col min="12038" max="12038" width="42.42578125" style="26" customWidth="1"/>
    <col min="12039" max="12039" width="10.85546875" style="26" customWidth="1"/>
    <col min="12040" max="12040" width="11.28515625" style="26" customWidth="1"/>
    <col min="12041" max="12041" width="11.5703125" style="26" customWidth="1"/>
    <col min="12042" max="12042" width="8.28515625" style="26" customWidth="1"/>
    <col min="12043" max="12043" width="9.28515625" style="26" customWidth="1"/>
    <col min="12044" max="12044" width="4.42578125" style="26" customWidth="1"/>
    <col min="12045" max="12279" width="9.140625" style="26"/>
    <col min="12280" max="12280" width="48.85546875" style="26" customWidth="1"/>
    <col min="12281" max="12281" width="10.85546875" style="26" customWidth="1"/>
    <col min="12282" max="12282" width="10.140625" style="26" customWidth="1"/>
    <col min="12283" max="12283" width="10" style="26" customWidth="1"/>
    <col min="12284" max="12284" width="9.28515625" style="26" customWidth="1"/>
    <col min="12285" max="12285" width="7.140625" style="26" customWidth="1"/>
    <col min="12286" max="12293" width="9.140625" style="26"/>
    <col min="12294" max="12294" width="42.42578125" style="26" customWidth="1"/>
    <col min="12295" max="12295" width="10.85546875" style="26" customWidth="1"/>
    <col min="12296" max="12296" width="11.28515625" style="26" customWidth="1"/>
    <col min="12297" max="12297" width="11.5703125" style="26" customWidth="1"/>
    <col min="12298" max="12298" width="8.28515625" style="26" customWidth="1"/>
    <col min="12299" max="12299" width="9.28515625" style="26" customWidth="1"/>
    <col min="12300" max="12300" width="4.42578125" style="26" customWidth="1"/>
    <col min="12301" max="12535" width="9.140625" style="26"/>
    <col min="12536" max="12536" width="48.85546875" style="26" customWidth="1"/>
    <col min="12537" max="12537" width="10.85546875" style="26" customWidth="1"/>
    <col min="12538" max="12538" width="10.140625" style="26" customWidth="1"/>
    <col min="12539" max="12539" width="10" style="26" customWidth="1"/>
    <col min="12540" max="12540" width="9.28515625" style="26" customWidth="1"/>
    <col min="12541" max="12541" width="7.140625" style="26" customWidth="1"/>
    <col min="12542" max="12549" width="9.140625" style="26"/>
    <col min="12550" max="12550" width="42.42578125" style="26" customWidth="1"/>
    <col min="12551" max="12551" width="10.85546875" style="26" customWidth="1"/>
    <col min="12552" max="12552" width="11.28515625" style="26" customWidth="1"/>
    <col min="12553" max="12553" width="11.5703125" style="26" customWidth="1"/>
    <col min="12554" max="12554" width="8.28515625" style="26" customWidth="1"/>
    <col min="12555" max="12555" width="9.28515625" style="26" customWidth="1"/>
    <col min="12556" max="12556" width="4.42578125" style="26" customWidth="1"/>
    <col min="12557" max="12791" width="9.140625" style="26"/>
    <col min="12792" max="12792" width="48.85546875" style="26" customWidth="1"/>
    <col min="12793" max="12793" width="10.85546875" style="26" customWidth="1"/>
    <col min="12794" max="12794" width="10.140625" style="26" customWidth="1"/>
    <col min="12795" max="12795" width="10" style="26" customWidth="1"/>
    <col min="12796" max="12796" width="9.28515625" style="26" customWidth="1"/>
    <col min="12797" max="12797" width="7.140625" style="26" customWidth="1"/>
    <col min="12798" max="12805" width="9.140625" style="26"/>
    <col min="12806" max="12806" width="42.42578125" style="26" customWidth="1"/>
    <col min="12807" max="12807" width="10.85546875" style="26" customWidth="1"/>
    <col min="12808" max="12808" width="11.28515625" style="26" customWidth="1"/>
    <col min="12809" max="12809" width="11.5703125" style="26" customWidth="1"/>
    <col min="12810" max="12810" width="8.28515625" style="26" customWidth="1"/>
    <col min="12811" max="12811" width="9.28515625" style="26" customWidth="1"/>
    <col min="12812" max="12812" width="4.42578125" style="26" customWidth="1"/>
    <col min="12813" max="13047" width="9.140625" style="26"/>
    <col min="13048" max="13048" width="48.85546875" style="26" customWidth="1"/>
    <col min="13049" max="13049" width="10.85546875" style="26" customWidth="1"/>
    <col min="13050" max="13050" width="10.140625" style="26" customWidth="1"/>
    <col min="13051" max="13051" width="10" style="26" customWidth="1"/>
    <col min="13052" max="13052" width="9.28515625" style="26" customWidth="1"/>
    <col min="13053" max="13053" width="7.140625" style="26" customWidth="1"/>
    <col min="13054" max="13061" width="9.140625" style="26"/>
    <col min="13062" max="13062" width="42.42578125" style="26" customWidth="1"/>
    <col min="13063" max="13063" width="10.85546875" style="26" customWidth="1"/>
    <col min="13064" max="13064" width="11.28515625" style="26" customWidth="1"/>
    <col min="13065" max="13065" width="11.5703125" style="26" customWidth="1"/>
    <col min="13066" max="13066" width="8.28515625" style="26" customWidth="1"/>
    <col min="13067" max="13067" width="9.28515625" style="26" customWidth="1"/>
    <col min="13068" max="13068" width="4.42578125" style="26" customWidth="1"/>
    <col min="13069" max="13303" width="9.140625" style="26"/>
    <col min="13304" max="13304" width="48.85546875" style="26" customWidth="1"/>
    <col min="13305" max="13305" width="10.85546875" style="26" customWidth="1"/>
    <col min="13306" max="13306" width="10.140625" style="26" customWidth="1"/>
    <col min="13307" max="13307" width="10" style="26" customWidth="1"/>
    <col min="13308" max="13308" width="9.28515625" style="26" customWidth="1"/>
    <col min="13309" max="13309" width="7.140625" style="26" customWidth="1"/>
    <col min="13310" max="13317" width="9.140625" style="26"/>
    <col min="13318" max="13318" width="42.42578125" style="26" customWidth="1"/>
    <col min="13319" max="13319" width="10.85546875" style="26" customWidth="1"/>
    <col min="13320" max="13320" width="11.28515625" style="26" customWidth="1"/>
    <col min="13321" max="13321" width="11.5703125" style="26" customWidth="1"/>
    <col min="13322" max="13322" width="8.28515625" style="26" customWidth="1"/>
    <col min="13323" max="13323" width="9.28515625" style="26" customWidth="1"/>
    <col min="13324" max="13324" width="4.42578125" style="26" customWidth="1"/>
    <col min="13325" max="13559" width="9.140625" style="26"/>
    <col min="13560" max="13560" width="48.85546875" style="26" customWidth="1"/>
    <col min="13561" max="13561" width="10.85546875" style="26" customWidth="1"/>
    <col min="13562" max="13562" width="10.140625" style="26" customWidth="1"/>
    <col min="13563" max="13563" width="10" style="26" customWidth="1"/>
    <col min="13564" max="13564" width="9.28515625" style="26" customWidth="1"/>
    <col min="13565" max="13565" width="7.140625" style="26" customWidth="1"/>
    <col min="13566" max="13573" width="9.140625" style="26"/>
    <col min="13574" max="13574" width="42.42578125" style="26" customWidth="1"/>
    <col min="13575" max="13575" width="10.85546875" style="26" customWidth="1"/>
    <col min="13576" max="13576" width="11.28515625" style="26" customWidth="1"/>
    <col min="13577" max="13577" width="11.5703125" style="26" customWidth="1"/>
    <col min="13578" max="13578" width="8.28515625" style="26" customWidth="1"/>
    <col min="13579" max="13579" width="9.28515625" style="26" customWidth="1"/>
    <col min="13580" max="13580" width="4.42578125" style="26" customWidth="1"/>
    <col min="13581" max="13815" width="9.140625" style="26"/>
    <col min="13816" max="13816" width="48.85546875" style="26" customWidth="1"/>
    <col min="13817" max="13817" width="10.85546875" style="26" customWidth="1"/>
    <col min="13818" max="13818" width="10.140625" style="26" customWidth="1"/>
    <col min="13819" max="13819" width="10" style="26" customWidth="1"/>
    <col min="13820" max="13820" width="9.28515625" style="26" customWidth="1"/>
    <col min="13821" max="13821" width="7.140625" style="26" customWidth="1"/>
    <col min="13822" max="13829" width="9.140625" style="26"/>
    <col min="13830" max="13830" width="42.42578125" style="26" customWidth="1"/>
    <col min="13831" max="13831" width="10.85546875" style="26" customWidth="1"/>
    <col min="13832" max="13832" width="11.28515625" style="26" customWidth="1"/>
    <col min="13833" max="13833" width="11.5703125" style="26" customWidth="1"/>
    <col min="13834" max="13834" width="8.28515625" style="26" customWidth="1"/>
    <col min="13835" max="13835" width="9.28515625" style="26" customWidth="1"/>
    <col min="13836" max="13836" width="4.42578125" style="26" customWidth="1"/>
    <col min="13837" max="14071" width="9.140625" style="26"/>
    <col min="14072" max="14072" width="48.85546875" style="26" customWidth="1"/>
    <col min="14073" max="14073" width="10.85546875" style="26" customWidth="1"/>
    <col min="14074" max="14074" width="10.140625" style="26" customWidth="1"/>
    <col min="14075" max="14075" width="10" style="26" customWidth="1"/>
    <col min="14076" max="14076" width="9.28515625" style="26" customWidth="1"/>
    <col min="14077" max="14077" width="7.140625" style="26" customWidth="1"/>
    <col min="14078" max="14085" width="9.140625" style="26"/>
    <col min="14086" max="14086" width="42.42578125" style="26" customWidth="1"/>
    <col min="14087" max="14087" width="10.85546875" style="26" customWidth="1"/>
    <col min="14088" max="14088" width="11.28515625" style="26" customWidth="1"/>
    <col min="14089" max="14089" width="11.5703125" style="26" customWidth="1"/>
    <col min="14090" max="14090" width="8.28515625" style="26" customWidth="1"/>
    <col min="14091" max="14091" width="9.28515625" style="26" customWidth="1"/>
    <col min="14092" max="14092" width="4.42578125" style="26" customWidth="1"/>
    <col min="14093" max="14327" width="9.140625" style="26"/>
    <col min="14328" max="14328" width="48.85546875" style="26" customWidth="1"/>
    <col min="14329" max="14329" width="10.85546875" style="26" customWidth="1"/>
    <col min="14330" max="14330" width="10.140625" style="26" customWidth="1"/>
    <col min="14331" max="14331" width="10" style="26" customWidth="1"/>
    <col min="14332" max="14332" width="9.28515625" style="26" customWidth="1"/>
    <col min="14333" max="14333" width="7.140625" style="26" customWidth="1"/>
    <col min="14334" max="14341" width="9.140625" style="26"/>
    <col min="14342" max="14342" width="42.42578125" style="26" customWidth="1"/>
    <col min="14343" max="14343" width="10.85546875" style="26" customWidth="1"/>
    <col min="14344" max="14344" width="11.28515625" style="26" customWidth="1"/>
    <col min="14345" max="14345" width="11.5703125" style="26" customWidth="1"/>
    <col min="14346" max="14346" width="8.28515625" style="26" customWidth="1"/>
    <col min="14347" max="14347" width="9.28515625" style="26" customWidth="1"/>
    <col min="14348" max="14348" width="4.42578125" style="26" customWidth="1"/>
    <col min="14349" max="14583" width="9.140625" style="26"/>
    <col min="14584" max="14584" width="48.85546875" style="26" customWidth="1"/>
    <col min="14585" max="14585" width="10.85546875" style="26" customWidth="1"/>
    <col min="14586" max="14586" width="10.140625" style="26" customWidth="1"/>
    <col min="14587" max="14587" width="10" style="26" customWidth="1"/>
    <col min="14588" max="14588" width="9.28515625" style="26" customWidth="1"/>
    <col min="14589" max="14589" width="7.140625" style="26" customWidth="1"/>
    <col min="14590" max="14597" width="9.140625" style="26"/>
    <col min="14598" max="14598" width="42.42578125" style="26" customWidth="1"/>
    <col min="14599" max="14599" width="10.85546875" style="26" customWidth="1"/>
    <col min="14600" max="14600" width="11.28515625" style="26" customWidth="1"/>
    <col min="14601" max="14601" width="11.5703125" style="26" customWidth="1"/>
    <col min="14602" max="14602" width="8.28515625" style="26" customWidth="1"/>
    <col min="14603" max="14603" width="9.28515625" style="26" customWidth="1"/>
    <col min="14604" max="14604" width="4.42578125" style="26" customWidth="1"/>
    <col min="14605" max="14839" width="9.140625" style="26"/>
    <col min="14840" max="14840" width="48.85546875" style="26" customWidth="1"/>
    <col min="14841" max="14841" width="10.85546875" style="26" customWidth="1"/>
    <col min="14842" max="14842" width="10.140625" style="26" customWidth="1"/>
    <col min="14843" max="14843" width="10" style="26" customWidth="1"/>
    <col min="14844" max="14844" width="9.28515625" style="26" customWidth="1"/>
    <col min="14845" max="14845" width="7.140625" style="26" customWidth="1"/>
    <col min="14846" max="14853" width="9.140625" style="26"/>
    <col min="14854" max="14854" width="42.42578125" style="26" customWidth="1"/>
    <col min="14855" max="14855" width="10.85546875" style="26" customWidth="1"/>
    <col min="14856" max="14856" width="11.28515625" style="26" customWidth="1"/>
    <col min="14857" max="14857" width="11.5703125" style="26" customWidth="1"/>
    <col min="14858" max="14858" width="8.28515625" style="26" customWidth="1"/>
    <col min="14859" max="14859" width="9.28515625" style="26" customWidth="1"/>
    <col min="14860" max="14860" width="4.42578125" style="26" customWidth="1"/>
    <col min="14861" max="15095" width="9.140625" style="26"/>
    <col min="15096" max="15096" width="48.85546875" style="26" customWidth="1"/>
    <col min="15097" max="15097" width="10.85546875" style="26" customWidth="1"/>
    <col min="15098" max="15098" width="10.140625" style="26" customWidth="1"/>
    <col min="15099" max="15099" width="10" style="26" customWidth="1"/>
    <col min="15100" max="15100" width="9.28515625" style="26" customWidth="1"/>
    <col min="15101" max="15101" width="7.140625" style="26" customWidth="1"/>
    <col min="15102" max="15109" width="9.140625" style="26"/>
    <col min="15110" max="15110" width="42.42578125" style="26" customWidth="1"/>
    <col min="15111" max="15111" width="10.85546875" style="26" customWidth="1"/>
    <col min="15112" max="15112" width="11.28515625" style="26" customWidth="1"/>
    <col min="15113" max="15113" width="11.5703125" style="26" customWidth="1"/>
    <col min="15114" max="15114" width="8.28515625" style="26" customWidth="1"/>
    <col min="15115" max="15115" width="9.28515625" style="26" customWidth="1"/>
    <col min="15116" max="15116" width="4.42578125" style="26" customWidth="1"/>
    <col min="15117" max="15351" width="9.140625" style="26"/>
    <col min="15352" max="15352" width="48.85546875" style="26" customWidth="1"/>
    <col min="15353" max="15353" width="10.85546875" style="26" customWidth="1"/>
    <col min="15354" max="15354" width="10.140625" style="26" customWidth="1"/>
    <col min="15355" max="15355" width="10" style="26" customWidth="1"/>
    <col min="15356" max="15356" width="9.28515625" style="26" customWidth="1"/>
    <col min="15357" max="15357" width="7.140625" style="26" customWidth="1"/>
    <col min="15358" max="15365" width="9.140625" style="26"/>
    <col min="15366" max="15366" width="42.42578125" style="26" customWidth="1"/>
    <col min="15367" max="15367" width="10.85546875" style="26" customWidth="1"/>
    <col min="15368" max="15368" width="11.28515625" style="26" customWidth="1"/>
    <col min="15369" max="15369" width="11.5703125" style="26" customWidth="1"/>
    <col min="15370" max="15370" width="8.28515625" style="26" customWidth="1"/>
    <col min="15371" max="15371" width="9.28515625" style="26" customWidth="1"/>
    <col min="15372" max="15372" width="4.42578125" style="26" customWidth="1"/>
    <col min="15373" max="15607" width="9.140625" style="26"/>
    <col min="15608" max="15608" width="48.85546875" style="26" customWidth="1"/>
    <col min="15609" max="15609" width="10.85546875" style="26" customWidth="1"/>
    <col min="15610" max="15610" width="10.140625" style="26" customWidth="1"/>
    <col min="15611" max="15611" width="10" style="26" customWidth="1"/>
    <col min="15612" max="15612" width="9.28515625" style="26" customWidth="1"/>
    <col min="15613" max="15613" width="7.140625" style="26" customWidth="1"/>
    <col min="15614" max="15621" width="9.140625" style="26"/>
    <col min="15622" max="15622" width="42.42578125" style="26" customWidth="1"/>
    <col min="15623" max="15623" width="10.85546875" style="26" customWidth="1"/>
    <col min="15624" max="15624" width="11.28515625" style="26" customWidth="1"/>
    <col min="15625" max="15625" width="11.5703125" style="26" customWidth="1"/>
    <col min="15626" max="15626" width="8.28515625" style="26" customWidth="1"/>
    <col min="15627" max="15627" width="9.28515625" style="26" customWidth="1"/>
    <col min="15628" max="15628" width="4.42578125" style="26" customWidth="1"/>
    <col min="15629" max="15863" width="9.140625" style="26"/>
    <col min="15864" max="15864" width="48.85546875" style="26" customWidth="1"/>
    <col min="15865" max="15865" width="10.85546875" style="26" customWidth="1"/>
    <col min="15866" max="15866" width="10.140625" style="26" customWidth="1"/>
    <col min="15867" max="15867" width="10" style="26" customWidth="1"/>
    <col min="15868" max="15868" width="9.28515625" style="26" customWidth="1"/>
    <col min="15869" max="15869" width="7.140625" style="26" customWidth="1"/>
    <col min="15870" max="15877" width="9.140625" style="26"/>
    <col min="15878" max="15878" width="42.42578125" style="26" customWidth="1"/>
    <col min="15879" max="15879" width="10.85546875" style="26" customWidth="1"/>
    <col min="15880" max="15880" width="11.28515625" style="26" customWidth="1"/>
    <col min="15881" max="15881" width="11.5703125" style="26" customWidth="1"/>
    <col min="15882" max="15882" width="8.28515625" style="26" customWidth="1"/>
    <col min="15883" max="15883" width="9.28515625" style="26" customWidth="1"/>
    <col min="15884" max="15884" width="4.42578125" style="26" customWidth="1"/>
    <col min="15885" max="16119" width="9.140625" style="26"/>
    <col min="16120" max="16120" width="48.85546875" style="26" customWidth="1"/>
    <col min="16121" max="16121" width="10.85546875" style="26" customWidth="1"/>
    <col min="16122" max="16122" width="10.140625" style="26" customWidth="1"/>
    <col min="16123" max="16123" width="10" style="26" customWidth="1"/>
    <col min="16124" max="16124" width="9.28515625" style="26" customWidth="1"/>
    <col min="16125" max="16125" width="7.140625" style="26" customWidth="1"/>
    <col min="16126" max="16133" width="9.140625" style="26"/>
    <col min="16134" max="16134" width="42.42578125" style="26" customWidth="1"/>
    <col min="16135" max="16135" width="10.85546875" style="26" customWidth="1"/>
    <col min="16136" max="16136" width="11.28515625" style="26" customWidth="1"/>
    <col min="16137" max="16137" width="11.5703125" style="26" customWidth="1"/>
    <col min="16138" max="16138" width="8.28515625" style="26" customWidth="1"/>
    <col min="16139" max="16139" width="9.28515625" style="26" customWidth="1"/>
    <col min="16140" max="16140" width="4.42578125" style="26" customWidth="1"/>
    <col min="16141" max="16375" width="9.140625" style="26"/>
    <col min="16376" max="16376" width="48.85546875" style="26" customWidth="1"/>
    <col min="16377" max="16377" width="10.85546875" style="26" customWidth="1"/>
    <col min="16378" max="16378" width="10.140625" style="26" customWidth="1"/>
    <col min="16379" max="16379" width="10" style="26" customWidth="1"/>
    <col min="16380" max="16380" width="9.28515625" style="26" customWidth="1"/>
    <col min="16381" max="16381" width="7.140625" style="26" customWidth="1"/>
    <col min="16382" max="16384" width="9.140625" style="26"/>
  </cols>
  <sheetData>
    <row r="1" spans="1:261">
      <c r="A1" s="67" t="s">
        <v>51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261" ht="15" customHeight="1">
      <c r="A2" s="68" t="s">
        <v>30</v>
      </c>
      <c r="B2" s="69">
        <v>2009</v>
      </c>
      <c r="C2" s="69">
        <v>2010</v>
      </c>
      <c r="D2" s="69">
        <v>2011</v>
      </c>
      <c r="E2" s="69">
        <v>2012</v>
      </c>
      <c r="F2" s="69">
        <v>2013</v>
      </c>
      <c r="G2" s="69">
        <v>2014</v>
      </c>
      <c r="H2" s="69">
        <v>2015</v>
      </c>
      <c r="I2" s="69">
        <v>2016</v>
      </c>
      <c r="J2" s="69">
        <v>2017</v>
      </c>
      <c r="K2" s="69">
        <v>2018</v>
      </c>
    </row>
    <row r="3" spans="1:261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261" ht="25.5">
      <c r="A4" s="1" t="s">
        <v>31</v>
      </c>
      <c r="B4" s="1"/>
      <c r="C4" s="1"/>
      <c r="D4" s="1"/>
      <c r="E4" s="1"/>
      <c r="F4" s="1">
        <f>SUM(F5:F19)</f>
        <v>36315899.199999996</v>
      </c>
      <c r="G4" s="1">
        <f>SUM(G5:G19)</f>
        <v>39555118</v>
      </c>
      <c r="H4" s="1">
        <v>39752111.159999996</v>
      </c>
      <c r="I4" s="1">
        <v>39588999.099999994</v>
      </c>
      <c r="J4" s="27">
        <f>SUM(J5:J19)</f>
        <v>39968852.899999999</v>
      </c>
      <c r="K4" s="27">
        <f>SUM(K5:K19)</f>
        <v>40389222</v>
      </c>
      <c r="L4" s="28"/>
      <c r="M4" s="28"/>
      <c r="N4" s="29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</row>
    <row r="5" spans="1:261" ht="25.5">
      <c r="A5" s="2" t="s">
        <v>32</v>
      </c>
      <c r="B5" s="2"/>
      <c r="C5" s="2"/>
      <c r="D5" s="2"/>
      <c r="E5" s="2"/>
      <c r="F5" s="2">
        <v>15199297.5</v>
      </c>
      <c r="G5" s="2">
        <v>16751483.800000001</v>
      </c>
      <c r="H5" s="2">
        <v>18309510.600000001</v>
      </c>
      <c r="I5" s="2">
        <v>18278314.699999999</v>
      </c>
      <c r="J5" s="30">
        <v>18417961.5</v>
      </c>
      <c r="K5" s="30">
        <v>19124965.800000001</v>
      </c>
      <c r="L5" s="28"/>
      <c r="M5" s="28"/>
      <c r="N5" s="29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</row>
    <row r="6" spans="1:261" ht="25.5">
      <c r="A6" s="4" t="s">
        <v>33</v>
      </c>
      <c r="B6" s="4"/>
      <c r="C6" s="4"/>
      <c r="D6" s="4"/>
      <c r="E6" s="4"/>
      <c r="F6" s="4">
        <v>1650910.7</v>
      </c>
      <c r="G6" s="4">
        <v>1828290.1</v>
      </c>
      <c r="H6" s="4">
        <v>1988522.59</v>
      </c>
      <c r="I6" s="4">
        <v>1993762.5</v>
      </c>
      <c r="J6" s="30">
        <v>2036729.9</v>
      </c>
      <c r="K6" s="30">
        <v>2308766.5</v>
      </c>
      <c r="L6" s="28"/>
      <c r="M6" s="28"/>
      <c r="N6" s="29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</row>
    <row r="7" spans="1:261" ht="25.5">
      <c r="A7" s="2" t="s">
        <v>34</v>
      </c>
      <c r="B7" s="2"/>
      <c r="C7" s="2"/>
      <c r="D7" s="2"/>
      <c r="E7" s="2"/>
      <c r="F7" s="2">
        <v>0</v>
      </c>
      <c r="G7" s="2">
        <v>2114224.2000000002</v>
      </c>
      <c r="H7" s="2">
        <v>2596093.6</v>
      </c>
      <c r="I7" s="2">
        <v>3231302.7</v>
      </c>
      <c r="J7" s="31">
        <v>3298171.6</v>
      </c>
      <c r="K7" s="31">
        <v>3525754.6</v>
      </c>
      <c r="L7" s="28"/>
      <c r="M7" s="28"/>
      <c r="N7" s="29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</row>
    <row r="8" spans="1:261">
      <c r="A8" s="2" t="s">
        <v>35</v>
      </c>
      <c r="B8" s="2"/>
      <c r="C8" s="2"/>
      <c r="D8" s="2"/>
      <c r="E8" s="2"/>
      <c r="F8" s="2">
        <v>0</v>
      </c>
      <c r="G8" s="2">
        <v>865848.3</v>
      </c>
      <c r="H8" s="2">
        <v>711412.8</v>
      </c>
      <c r="I8" s="2">
        <v>707401.4</v>
      </c>
      <c r="J8" s="30">
        <v>807638.4</v>
      </c>
      <c r="K8" s="30">
        <v>987183.4</v>
      </c>
      <c r="L8" s="28"/>
      <c r="M8" s="28"/>
      <c r="N8" s="29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</row>
    <row r="9" spans="1:261">
      <c r="A9" s="2" t="s">
        <v>36</v>
      </c>
      <c r="B9" s="2"/>
      <c r="C9" s="2"/>
      <c r="D9" s="2"/>
      <c r="E9" s="2"/>
      <c r="F9" s="2">
        <v>0</v>
      </c>
      <c r="G9" s="2">
        <v>1427624.9</v>
      </c>
      <c r="H9" s="2">
        <v>1208442.3999999999</v>
      </c>
      <c r="I9" s="2">
        <v>1391825.4</v>
      </c>
      <c r="J9" s="30">
        <v>1435382.8</v>
      </c>
      <c r="K9" s="30">
        <v>1336455.7</v>
      </c>
      <c r="L9" s="28"/>
      <c r="M9" s="28"/>
      <c r="N9" s="29"/>
      <c r="O9" s="29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</row>
    <row r="10" spans="1:261">
      <c r="A10" s="2" t="s">
        <v>37</v>
      </c>
      <c r="B10" s="2"/>
      <c r="C10" s="2"/>
      <c r="D10" s="2"/>
      <c r="E10" s="2"/>
      <c r="F10" s="2">
        <v>0</v>
      </c>
      <c r="G10" s="2">
        <v>721533.97</v>
      </c>
      <c r="H10" s="2">
        <v>305705.59000000003</v>
      </c>
      <c r="I10" s="2">
        <v>284939.90000000002</v>
      </c>
      <c r="J10" s="30">
        <v>673448.6</v>
      </c>
      <c r="K10" s="30">
        <v>1008015.2</v>
      </c>
      <c r="L10" s="28"/>
      <c r="M10" s="28"/>
      <c r="N10" s="29"/>
      <c r="O10" s="29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</row>
    <row r="11" spans="1:261">
      <c r="A11" s="2" t="s">
        <v>38</v>
      </c>
      <c r="B11" s="2"/>
      <c r="C11" s="2"/>
      <c r="D11" s="2"/>
      <c r="E11" s="2"/>
      <c r="F11" s="2">
        <v>0</v>
      </c>
      <c r="G11" s="2">
        <v>193264.08</v>
      </c>
      <c r="H11" s="2">
        <v>169715.8</v>
      </c>
      <c r="I11" s="2">
        <v>148031.70000000001</v>
      </c>
      <c r="J11" s="30">
        <v>170379.7</v>
      </c>
      <c r="K11" s="30">
        <v>194753.1</v>
      </c>
      <c r="L11" s="28"/>
      <c r="M11" s="28"/>
      <c r="N11" s="29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</row>
    <row r="12" spans="1:261" ht="25.5">
      <c r="A12" s="2" t="s">
        <v>39</v>
      </c>
      <c r="B12" s="2"/>
      <c r="C12" s="2"/>
      <c r="D12" s="2"/>
      <c r="E12" s="2"/>
      <c r="F12" s="2">
        <v>0</v>
      </c>
      <c r="G12" s="2">
        <v>575027.6</v>
      </c>
      <c r="H12" s="2">
        <v>607098.98</v>
      </c>
      <c r="I12" s="2">
        <v>902105.5</v>
      </c>
      <c r="J12" s="32">
        <v>852393</v>
      </c>
      <c r="K12" s="32">
        <v>1100280.1000000001</v>
      </c>
      <c r="L12" s="28"/>
      <c r="M12" s="28"/>
      <c r="N12" s="29"/>
      <c r="O12" s="29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</row>
    <row r="13" spans="1:261">
      <c r="A13" s="2" t="s">
        <v>40</v>
      </c>
      <c r="B13" s="2"/>
      <c r="C13" s="2"/>
      <c r="D13" s="2"/>
      <c r="E13" s="2"/>
      <c r="F13" s="2">
        <v>6015796.5</v>
      </c>
      <c r="G13" s="2">
        <v>697090.8</v>
      </c>
      <c r="H13" s="2">
        <v>669465.4</v>
      </c>
      <c r="I13" s="2">
        <v>2045680.7</v>
      </c>
      <c r="J13" s="32">
        <v>2644263.2000000002</v>
      </c>
      <c r="K13" s="32">
        <v>1930032.8</v>
      </c>
      <c r="L13" s="28"/>
      <c r="M13" s="28"/>
      <c r="N13" s="29"/>
      <c r="O13" s="29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</row>
    <row r="14" spans="1:261">
      <c r="A14" s="2" t="s">
        <v>41</v>
      </c>
      <c r="B14" s="2"/>
      <c r="C14" s="2"/>
      <c r="D14" s="2"/>
      <c r="E14" s="2"/>
      <c r="F14" s="2">
        <v>4234478.5999999996</v>
      </c>
      <c r="G14" s="2">
        <v>37500</v>
      </c>
      <c r="H14" s="2">
        <v>228956.7</v>
      </c>
      <c r="I14" s="2">
        <v>205638.39999999999</v>
      </c>
      <c r="J14" s="33">
        <v>205032.4</v>
      </c>
      <c r="K14" s="33">
        <v>259030.1</v>
      </c>
      <c r="N14" s="34"/>
    </row>
    <row r="15" spans="1:261" ht="25.5">
      <c r="A15" s="2" t="s">
        <v>48</v>
      </c>
      <c r="B15" s="2"/>
      <c r="C15" s="2"/>
      <c r="D15" s="2"/>
      <c r="E15" s="2"/>
      <c r="F15" s="2">
        <v>3862472.9</v>
      </c>
      <c r="G15" s="2">
        <v>3247660.77</v>
      </c>
      <c r="H15" s="2">
        <v>0</v>
      </c>
      <c r="I15" s="2">
        <v>0</v>
      </c>
      <c r="J15" s="33">
        <v>0</v>
      </c>
      <c r="K15" s="33">
        <v>0</v>
      </c>
      <c r="N15" s="34"/>
    </row>
    <row r="16" spans="1:261" ht="25.5">
      <c r="A16" s="2" t="s">
        <v>49</v>
      </c>
      <c r="B16" s="2"/>
      <c r="C16" s="2"/>
      <c r="D16" s="2"/>
      <c r="E16" s="2"/>
      <c r="F16" s="2">
        <v>0</v>
      </c>
      <c r="G16" s="2">
        <v>1525423.8</v>
      </c>
      <c r="H16" s="2">
        <v>0</v>
      </c>
      <c r="I16" s="2">
        <v>0</v>
      </c>
      <c r="J16" s="33">
        <v>0</v>
      </c>
      <c r="K16" s="33">
        <v>0</v>
      </c>
      <c r="N16" s="34"/>
    </row>
    <row r="17" spans="1:15" ht="25.5">
      <c r="A17" s="2" t="s">
        <v>50</v>
      </c>
      <c r="B17" s="2"/>
      <c r="C17" s="2"/>
      <c r="D17" s="2"/>
      <c r="E17" s="2"/>
      <c r="F17" s="2">
        <v>0</v>
      </c>
      <c r="G17" s="2">
        <v>334045.38</v>
      </c>
      <c r="H17" s="2">
        <v>0</v>
      </c>
      <c r="I17" s="2">
        <v>0</v>
      </c>
      <c r="J17" s="33">
        <v>0</v>
      </c>
      <c r="K17" s="33">
        <v>0</v>
      </c>
      <c r="N17" s="34"/>
    </row>
    <row r="18" spans="1:15">
      <c r="A18" s="2" t="s">
        <v>42</v>
      </c>
      <c r="B18" s="2"/>
      <c r="C18" s="2"/>
      <c r="D18" s="2"/>
      <c r="E18" s="2"/>
      <c r="F18" s="2"/>
      <c r="G18" s="2"/>
      <c r="H18" s="2">
        <v>4769842.4000000004</v>
      </c>
      <c r="I18" s="2">
        <v>4822378.5</v>
      </c>
      <c r="J18" s="31">
        <v>6317463.7000000002</v>
      </c>
      <c r="K18" s="31">
        <v>5198850.8</v>
      </c>
      <c r="N18" s="34"/>
      <c r="O18" s="35"/>
    </row>
    <row r="19" spans="1:15">
      <c r="A19" s="7" t="s">
        <v>43</v>
      </c>
      <c r="B19" s="7"/>
      <c r="C19" s="7"/>
      <c r="D19" s="7"/>
      <c r="E19" s="7"/>
      <c r="F19" s="7">
        <v>5352943</v>
      </c>
      <c r="G19" s="7">
        <v>9236100.3000000007</v>
      </c>
      <c r="H19" s="7">
        <v>8187344.2999999998</v>
      </c>
      <c r="I19" s="7">
        <v>5577617.7000000002</v>
      </c>
      <c r="J19" s="36">
        <v>3109988.1</v>
      </c>
      <c r="K19" s="36">
        <v>3415133.9</v>
      </c>
      <c r="N19" s="34"/>
      <c r="O19" s="34"/>
    </row>
  </sheetData>
  <mergeCells count="12">
    <mergeCell ref="A1:K1"/>
    <mergeCell ref="A2:A3"/>
    <mergeCell ref="E2:E3"/>
    <mergeCell ref="B2:B3"/>
    <mergeCell ref="C2:C3"/>
    <mergeCell ref="D2:D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N27" sqref="N27"/>
    </sheetView>
  </sheetViews>
  <sheetFormatPr defaultRowHeight="15"/>
  <cols>
    <col min="1" max="1" width="7.7109375" customWidth="1"/>
    <col min="2" max="2" width="10.85546875" hidden="1" customWidth="1"/>
    <col min="3" max="11" width="10.85546875" customWidth="1"/>
  </cols>
  <sheetData>
    <row r="1" spans="1:11" ht="15.75">
      <c r="A1" s="71" t="s">
        <v>70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>
      <c r="A2" s="68" t="s">
        <v>52</v>
      </c>
      <c r="B2" s="69">
        <v>2009</v>
      </c>
      <c r="C2" s="69">
        <v>2010</v>
      </c>
      <c r="D2" s="69">
        <v>2011</v>
      </c>
      <c r="E2" s="69">
        <v>2012</v>
      </c>
      <c r="F2" s="69">
        <v>2013</v>
      </c>
      <c r="G2" s="69">
        <v>2014</v>
      </c>
      <c r="H2" s="69">
        <v>2015</v>
      </c>
      <c r="I2" s="69">
        <v>2016</v>
      </c>
      <c r="J2" s="69">
        <v>2017</v>
      </c>
      <c r="K2" s="69">
        <v>2018</v>
      </c>
    </row>
    <row r="3" spans="1:11">
      <c r="A3" s="68"/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>
      <c r="A4" s="37" t="s">
        <v>54</v>
      </c>
      <c r="B4" s="37">
        <v>34405.199999999997</v>
      </c>
      <c r="C4" s="37">
        <v>47994</v>
      </c>
      <c r="D4" s="37">
        <v>49356.2</v>
      </c>
      <c r="E4" s="37">
        <v>70328.800000000003</v>
      </c>
      <c r="F4" s="37">
        <v>96594.6</v>
      </c>
      <c r="G4" s="41">
        <v>93218.261000000013</v>
      </c>
      <c r="H4" s="41">
        <v>94104.318459999995</v>
      </c>
      <c r="I4" s="37">
        <v>99654.3</v>
      </c>
      <c r="J4" s="37">
        <v>103086.1</v>
      </c>
      <c r="K4" s="38">
        <v>132471</v>
      </c>
    </row>
    <row r="5" spans="1:11">
      <c r="A5" s="37" t="s">
        <v>55</v>
      </c>
      <c r="B5" s="37">
        <v>64648.6</v>
      </c>
      <c r="C5" s="37">
        <v>68889.3</v>
      </c>
      <c r="D5" s="37">
        <v>71889.100000000006</v>
      </c>
      <c r="E5" s="37">
        <v>90726.5</v>
      </c>
      <c r="F5" s="37">
        <v>94658.4</v>
      </c>
      <c r="G5" s="41">
        <v>102673.81099999999</v>
      </c>
      <c r="H5" s="41">
        <v>125103.97447</v>
      </c>
      <c r="I5" s="37">
        <v>165851.9</v>
      </c>
      <c r="J5" s="37">
        <v>161674.29999999999</v>
      </c>
      <c r="K5" s="38">
        <v>155303.1</v>
      </c>
    </row>
    <row r="6" spans="1:11">
      <c r="A6" s="37" t="s">
        <v>56</v>
      </c>
      <c r="B6" s="37">
        <v>55472.4</v>
      </c>
      <c r="C6" s="37">
        <v>57488.9</v>
      </c>
      <c r="D6" s="37">
        <v>74468.2</v>
      </c>
      <c r="E6" s="37">
        <v>135674.70000000001</v>
      </c>
      <c r="F6" s="37">
        <v>238293.8</v>
      </c>
      <c r="G6" s="41">
        <v>227120.99559999999</v>
      </c>
      <c r="H6" s="41">
        <v>204942.25372000001</v>
      </c>
      <c r="I6" s="37">
        <v>159242.79999999999</v>
      </c>
      <c r="J6" s="37">
        <v>195504.2</v>
      </c>
      <c r="K6" s="38">
        <v>173117.5</v>
      </c>
    </row>
    <row r="7" spans="1:11">
      <c r="A7" s="37" t="s">
        <v>57</v>
      </c>
      <c r="B7" s="37">
        <v>54549.2</v>
      </c>
      <c r="C7" s="37">
        <v>39457.9</v>
      </c>
      <c r="D7" s="37">
        <v>48176.800000000003</v>
      </c>
      <c r="E7" s="37">
        <v>58481.4</v>
      </c>
      <c r="F7" s="37">
        <v>64645.2</v>
      </c>
      <c r="G7" s="41">
        <v>64853.960000000006</v>
      </c>
      <c r="H7" s="41">
        <v>71301.46448000001</v>
      </c>
      <c r="I7" s="37">
        <v>112022.2</v>
      </c>
      <c r="J7" s="37">
        <v>101554.7</v>
      </c>
      <c r="K7" s="38">
        <v>93854</v>
      </c>
    </row>
    <row r="8" spans="1:11">
      <c r="A8" s="37" t="s">
        <v>58</v>
      </c>
      <c r="B8" s="37">
        <v>447507</v>
      </c>
      <c r="C8" s="37">
        <v>896694.1</v>
      </c>
      <c r="D8" s="37">
        <v>819552.1</v>
      </c>
      <c r="E8" s="37">
        <v>525282.5</v>
      </c>
      <c r="F8" s="37">
        <v>639803.4</v>
      </c>
      <c r="G8" s="41">
        <v>528452.39999999991</v>
      </c>
      <c r="H8" s="41">
        <v>231216.61740999998</v>
      </c>
      <c r="I8" s="37">
        <v>191198.1</v>
      </c>
      <c r="J8" s="37">
        <v>430981.9</v>
      </c>
      <c r="K8" s="38">
        <v>1196429.5</v>
      </c>
    </row>
    <row r="9" spans="1:11">
      <c r="A9" s="37" t="s">
        <v>59</v>
      </c>
      <c r="B9" s="37">
        <v>35083.699999999997</v>
      </c>
      <c r="C9" s="37">
        <v>43561.3</v>
      </c>
      <c r="D9" s="37">
        <v>55920.4</v>
      </c>
      <c r="E9" s="37">
        <v>87082.6</v>
      </c>
      <c r="F9" s="37">
        <v>262605.59999999998</v>
      </c>
      <c r="G9" s="41">
        <v>258968.25600000002</v>
      </c>
      <c r="H9" s="41">
        <v>101814.80211</v>
      </c>
      <c r="I9" s="37">
        <v>254126.4</v>
      </c>
      <c r="J9" s="37">
        <v>146387.70000000001</v>
      </c>
      <c r="K9" s="38">
        <v>225236.6</v>
      </c>
    </row>
    <row r="10" spans="1:11">
      <c r="A10" s="37" t="s">
        <v>60</v>
      </c>
      <c r="B10" s="37">
        <v>47692.3</v>
      </c>
      <c r="C10" s="37">
        <v>64123.199999999997</v>
      </c>
      <c r="D10" s="37">
        <v>76661.5</v>
      </c>
      <c r="E10" s="37">
        <v>101083.8</v>
      </c>
      <c r="F10" s="37">
        <v>119490.7</v>
      </c>
      <c r="G10" s="41">
        <v>278099.41700000002</v>
      </c>
      <c r="H10" s="41">
        <v>2037328.1316000002</v>
      </c>
      <c r="I10" s="37">
        <v>5017692.7</v>
      </c>
      <c r="J10" s="37">
        <v>1507486.8</v>
      </c>
      <c r="K10" s="38">
        <v>377474.2</v>
      </c>
    </row>
    <row r="11" spans="1:11">
      <c r="A11" s="37" t="s">
        <v>61</v>
      </c>
      <c r="B11" s="37">
        <v>91094.8</v>
      </c>
      <c r="C11" s="37">
        <v>106088.3</v>
      </c>
      <c r="D11" s="37">
        <v>180347.8</v>
      </c>
      <c r="E11" s="37">
        <v>247453.3</v>
      </c>
      <c r="F11" s="37">
        <v>232588</v>
      </c>
      <c r="G11" s="41">
        <v>225852.49400000001</v>
      </c>
      <c r="H11" s="41">
        <v>155336.31279</v>
      </c>
      <c r="I11" s="37">
        <v>176146.6</v>
      </c>
      <c r="J11" s="37">
        <v>243751.1</v>
      </c>
      <c r="K11" s="38">
        <v>221573</v>
      </c>
    </row>
    <row r="12" spans="1:11">
      <c r="A12" s="37" t="s">
        <v>62</v>
      </c>
      <c r="B12" s="37">
        <v>41496.199999999997</v>
      </c>
      <c r="C12" s="37">
        <v>40645.300000000003</v>
      </c>
      <c r="D12" s="37">
        <v>148094.1</v>
      </c>
      <c r="E12" s="37">
        <v>183957.1</v>
      </c>
      <c r="F12" s="37">
        <v>250678.9</v>
      </c>
      <c r="G12" s="41">
        <v>335044.52500000002</v>
      </c>
      <c r="H12" s="41">
        <v>260750.29453999997</v>
      </c>
      <c r="I12" s="37">
        <v>184750.5</v>
      </c>
      <c r="J12" s="37">
        <v>246723.3</v>
      </c>
      <c r="K12" s="38">
        <v>208432.1</v>
      </c>
    </row>
    <row r="13" spans="1:11">
      <c r="A13" s="37" t="s">
        <v>63</v>
      </c>
      <c r="B13" s="37">
        <v>34601.199999999997</v>
      </c>
      <c r="C13" s="37">
        <v>34242.9</v>
      </c>
      <c r="D13" s="37">
        <v>50999.5</v>
      </c>
      <c r="E13" s="37">
        <v>84002.6</v>
      </c>
      <c r="F13" s="37">
        <v>90249.5</v>
      </c>
      <c r="G13" s="41">
        <v>83969.581999999995</v>
      </c>
      <c r="H13" s="41">
        <v>92335.671209999986</v>
      </c>
      <c r="I13" s="37">
        <v>106998.6</v>
      </c>
      <c r="J13" s="37">
        <v>120183.2</v>
      </c>
      <c r="K13" s="38">
        <v>142754.5</v>
      </c>
    </row>
    <row r="14" spans="1:11">
      <c r="A14" s="37" t="s">
        <v>64</v>
      </c>
      <c r="B14" s="37">
        <v>49081.3</v>
      </c>
      <c r="C14" s="37">
        <v>47840.800000000003</v>
      </c>
      <c r="D14" s="37">
        <v>67680.2</v>
      </c>
      <c r="E14" s="37">
        <v>98744.3</v>
      </c>
      <c r="F14" s="37">
        <v>108904.7</v>
      </c>
      <c r="G14" s="41">
        <v>114653.35799999998</v>
      </c>
      <c r="H14" s="41">
        <v>123554.56352000003</v>
      </c>
      <c r="I14" s="37">
        <v>150935.70000000001</v>
      </c>
      <c r="J14" s="37">
        <v>206934.7</v>
      </c>
      <c r="K14" s="38">
        <v>283618</v>
      </c>
    </row>
    <row r="15" spans="1:11">
      <c r="A15" s="37" t="s">
        <v>65</v>
      </c>
      <c r="B15" s="37">
        <v>28390.2</v>
      </c>
      <c r="C15" s="37">
        <v>38804.699999999997</v>
      </c>
      <c r="D15" s="37">
        <v>49754.400000000001</v>
      </c>
      <c r="E15" s="37">
        <v>69998.600000000006</v>
      </c>
      <c r="F15" s="37">
        <v>87921.8</v>
      </c>
      <c r="G15" s="41">
        <v>87926.515999999974</v>
      </c>
      <c r="H15" s="41">
        <v>94585.284960000005</v>
      </c>
      <c r="I15" s="37">
        <v>124979.5</v>
      </c>
      <c r="J15" s="37">
        <v>149606.70000000001</v>
      </c>
      <c r="K15" s="38">
        <v>133416.9</v>
      </c>
    </row>
    <row r="16" spans="1:11">
      <c r="A16" s="37" t="s">
        <v>66</v>
      </c>
      <c r="B16" s="37">
        <v>105057.5</v>
      </c>
      <c r="C16" s="37">
        <v>132068.1</v>
      </c>
      <c r="D16" s="37">
        <v>206201.5</v>
      </c>
      <c r="E16" s="37">
        <v>228942.5</v>
      </c>
      <c r="F16" s="37">
        <v>239962.4</v>
      </c>
      <c r="G16" s="41">
        <v>266296.90935999999</v>
      </c>
      <c r="H16" s="41">
        <v>264416.10084000003</v>
      </c>
      <c r="I16" s="37">
        <v>288077.3</v>
      </c>
      <c r="J16" s="37">
        <v>364402.6</v>
      </c>
      <c r="K16" s="38">
        <v>317201</v>
      </c>
    </row>
    <row r="17" spans="1:11">
      <c r="A17" s="37" t="s">
        <v>67</v>
      </c>
      <c r="B17" s="37">
        <v>101568.5</v>
      </c>
      <c r="C17" s="37">
        <v>114770.7</v>
      </c>
      <c r="D17" s="37">
        <v>178373.2</v>
      </c>
      <c r="E17" s="37">
        <v>256239.1</v>
      </c>
      <c r="F17" s="37">
        <v>262312.40000000002</v>
      </c>
      <c r="G17" s="41">
        <v>324277.87799999997</v>
      </c>
      <c r="H17" s="41">
        <v>301656.59073999996</v>
      </c>
      <c r="I17" s="37">
        <v>374075.1</v>
      </c>
      <c r="J17" s="37">
        <v>414674.2</v>
      </c>
      <c r="K17" s="38">
        <v>660593.9</v>
      </c>
    </row>
    <row r="18" spans="1:11">
      <c r="A18" s="37" t="s">
        <v>68</v>
      </c>
      <c r="B18" s="37">
        <v>64526.9</v>
      </c>
      <c r="C18" s="37">
        <v>48792.3</v>
      </c>
      <c r="D18" s="37">
        <v>74410.8</v>
      </c>
      <c r="E18" s="37">
        <v>98737.2</v>
      </c>
      <c r="F18" s="37">
        <v>108815.3</v>
      </c>
      <c r="G18" s="41">
        <v>116184.08499999998</v>
      </c>
      <c r="H18" s="41">
        <v>151507.62670000002</v>
      </c>
      <c r="I18" s="37">
        <v>135002.5</v>
      </c>
      <c r="J18" s="37">
        <v>150834.70000000001</v>
      </c>
      <c r="K18" s="28">
        <v>212034.6</v>
      </c>
    </row>
    <row r="19" spans="1:11">
      <c r="A19" s="37" t="s">
        <v>69</v>
      </c>
      <c r="B19" s="37">
        <v>1585485.9</v>
      </c>
      <c r="C19" s="37">
        <v>2133077.9</v>
      </c>
      <c r="D19" s="37">
        <v>2202430.9</v>
      </c>
      <c r="E19" s="37">
        <v>2838299.9</v>
      </c>
      <c r="F19" s="37">
        <v>2464893.1</v>
      </c>
      <c r="G19" s="41">
        <v>2851595.6420000005</v>
      </c>
      <c r="H19" s="41">
        <v>2730039.9135799999</v>
      </c>
      <c r="I19" s="37">
        <v>3026396</v>
      </c>
      <c r="J19" s="37">
        <v>3241786.8</v>
      </c>
      <c r="K19" s="38">
        <v>3437637.8</v>
      </c>
    </row>
    <row r="20" spans="1:11">
      <c r="A20" s="43" t="s">
        <v>53</v>
      </c>
      <c r="B20" s="43">
        <v>2840660.8999999994</v>
      </c>
      <c r="C20" s="43">
        <f>SUM(C4:C19)</f>
        <v>3914539.7</v>
      </c>
      <c r="D20" s="43">
        <v>4354316.6999999993</v>
      </c>
      <c r="E20" s="39">
        <v>5175034.9000000004</v>
      </c>
      <c r="F20" s="39">
        <v>5362417.7999999989</v>
      </c>
      <c r="G20" s="42">
        <v>5959188.0899599995</v>
      </c>
      <c r="H20" s="42">
        <v>7039993.9211299997</v>
      </c>
      <c r="I20" s="39">
        <v>10567150.199999999</v>
      </c>
      <c r="J20" s="39">
        <v>7785573.0000000009</v>
      </c>
      <c r="K20" s="40">
        <f>SUM(K4:K19)</f>
        <v>7971147.7000000002</v>
      </c>
    </row>
  </sheetData>
  <mergeCells count="12">
    <mergeCell ref="J2:J3"/>
    <mergeCell ref="D2:D3"/>
    <mergeCell ref="C2:C3"/>
    <mergeCell ref="B2:B3"/>
    <mergeCell ref="A1:K1"/>
    <mergeCell ref="A2:A3"/>
    <mergeCell ref="K2:K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Төсөв</vt:lpstr>
      <vt:lpstr>зарлага</vt:lpstr>
      <vt:lpstr>orlogo-sumdaar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Dorjhand</dc:creator>
  <cp:lastModifiedBy>Byambasuren</cp:lastModifiedBy>
  <cp:lastPrinted>2019-01-11T03:05:00Z</cp:lastPrinted>
  <dcterms:created xsi:type="dcterms:W3CDTF">2017-08-08T06:21:51Z</dcterms:created>
  <dcterms:modified xsi:type="dcterms:W3CDTF">2019-11-20T03:56:07Z</dcterms:modified>
</cp:coreProperties>
</file>